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powe.whernandez.c\Downloads\"/>
    </mc:Choice>
  </mc:AlternateContent>
  <xr:revisionPtr revIDLastSave="0" documentId="13_ncr:1_{A52C161E-BF07-4CB4-9062-99229E9A909C}" xr6:coauthVersionLast="47" xr6:coauthVersionMax="47" xr10:uidLastSave="{00000000-0000-0000-0000-000000000000}"/>
  <bookViews>
    <workbookView xWindow="-110" yWindow="-110" windowWidth="19420" windowHeight="10420" tabRatio="595" xr2:uid="{194CF686-B557-40D0-9518-EEC23F684080}"/>
  </bookViews>
  <sheets>
    <sheet name="RIESGOS" sheetId="1" r:id="rId1"/>
    <sheet name="Criterios GR" sheetId="2" r:id="rId2"/>
  </sheets>
  <definedNames>
    <definedName name="_xlnm._FilterDatabase" localSheetId="0" hidden="1">RIESGOS!$C$6:$K$127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13" i="1" l="1"/>
  <c r="J113" i="1"/>
  <c r="H113" i="1"/>
  <c r="F113" i="1"/>
  <c r="D113" i="1"/>
  <c r="L112" i="1"/>
  <c r="J112" i="1"/>
  <c r="H112" i="1"/>
  <c r="F112" i="1"/>
  <c r="D112" i="1"/>
  <c r="L111" i="1"/>
  <c r="J111" i="1"/>
  <c r="H111" i="1"/>
  <c r="F111" i="1"/>
  <c r="D111" i="1"/>
  <c r="L107" i="1"/>
  <c r="J107" i="1"/>
  <c r="H107" i="1"/>
  <c r="F107" i="1"/>
  <c r="D107" i="1"/>
  <c r="L106" i="1"/>
  <c r="J106" i="1"/>
  <c r="H106" i="1"/>
  <c r="F106" i="1"/>
  <c r="D106" i="1"/>
  <c r="L105" i="1"/>
  <c r="J105" i="1"/>
  <c r="H105" i="1"/>
  <c r="F105" i="1"/>
  <c r="D105" i="1"/>
  <c r="L104" i="1"/>
  <c r="J104" i="1"/>
  <c r="H104" i="1"/>
  <c r="F104" i="1"/>
  <c r="D104" i="1"/>
  <c r="L103" i="1"/>
  <c r="J103" i="1"/>
  <c r="H103" i="1"/>
  <c r="F103" i="1"/>
  <c r="D103" i="1"/>
  <c r="L102" i="1"/>
  <c r="J102" i="1"/>
  <c r="H102" i="1"/>
  <c r="F102" i="1"/>
  <c r="D102" i="1"/>
  <c r="L94" i="1"/>
  <c r="J94" i="1"/>
  <c r="H94" i="1"/>
  <c r="F94" i="1"/>
  <c r="D94" i="1"/>
  <c r="L93" i="1"/>
  <c r="J93" i="1"/>
  <c r="H93" i="1"/>
  <c r="F93" i="1"/>
  <c r="D93" i="1"/>
  <c r="L92" i="1"/>
  <c r="J92" i="1"/>
  <c r="H92" i="1"/>
  <c r="F92" i="1"/>
  <c r="D92" i="1"/>
  <c r="L91" i="1"/>
  <c r="J91" i="1"/>
  <c r="H91" i="1"/>
  <c r="F91" i="1"/>
  <c r="D91" i="1"/>
  <c r="L90" i="1"/>
  <c r="J90" i="1"/>
  <c r="H90" i="1"/>
  <c r="F90" i="1"/>
  <c r="D90" i="1"/>
  <c r="L89" i="1"/>
  <c r="J89" i="1"/>
  <c r="H89" i="1"/>
  <c r="F89" i="1"/>
  <c r="D89" i="1"/>
  <c r="L88" i="1"/>
  <c r="J88" i="1"/>
  <c r="H88" i="1"/>
  <c r="F88" i="1"/>
  <c r="D88" i="1"/>
  <c r="L87" i="1"/>
  <c r="J87" i="1"/>
  <c r="H87" i="1"/>
  <c r="F87" i="1"/>
  <c r="D87" i="1"/>
  <c r="L86" i="1"/>
  <c r="J86" i="1"/>
  <c r="H86" i="1"/>
  <c r="F86" i="1"/>
  <c r="D86" i="1"/>
  <c r="L85" i="1"/>
  <c r="J85" i="1"/>
  <c r="H85" i="1"/>
  <c r="F85" i="1"/>
  <c r="D85" i="1"/>
  <c r="L84" i="1"/>
  <c r="J84" i="1"/>
  <c r="H84" i="1"/>
  <c r="F84" i="1"/>
  <c r="D84" i="1"/>
  <c r="L80" i="1"/>
  <c r="J80" i="1"/>
  <c r="H80" i="1"/>
  <c r="F80" i="1"/>
  <c r="D80" i="1"/>
  <c r="L78" i="1"/>
  <c r="J78" i="1"/>
  <c r="H78" i="1"/>
  <c r="F78" i="1"/>
  <c r="D78" i="1"/>
  <c r="L77" i="1"/>
  <c r="J77" i="1"/>
  <c r="H77" i="1"/>
  <c r="F77" i="1"/>
  <c r="D77" i="1"/>
  <c r="L76" i="1"/>
  <c r="J76" i="1"/>
  <c r="H76" i="1"/>
  <c r="F76" i="1"/>
  <c r="D76" i="1"/>
  <c r="L75" i="1"/>
  <c r="J75" i="1"/>
  <c r="H75" i="1"/>
  <c r="F75" i="1"/>
  <c r="D75" i="1"/>
  <c r="L74" i="1"/>
  <c r="J74" i="1"/>
  <c r="H74" i="1"/>
  <c r="F74" i="1"/>
  <c r="D74" i="1"/>
  <c r="L73" i="1"/>
  <c r="J73" i="1"/>
  <c r="H73" i="1"/>
  <c r="F73" i="1"/>
  <c r="D73" i="1"/>
  <c r="L72" i="1"/>
  <c r="J72" i="1"/>
  <c r="H72" i="1"/>
  <c r="F72" i="1"/>
  <c r="D72" i="1"/>
  <c r="L71" i="1"/>
  <c r="J71" i="1"/>
  <c r="H71" i="1"/>
  <c r="F71" i="1"/>
  <c r="D71" i="1"/>
  <c r="L70" i="1"/>
  <c r="J70" i="1"/>
  <c r="H70" i="1"/>
  <c r="F70" i="1"/>
  <c r="D70" i="1"/>
  <c r="L69" i="1"/>
  <c r="J69" i="1"/>
  <c r="H69" i="1"/>
  <c r="F69" i="1"/>
  <c r="D69" i="1"/>
  <c r="L61" i="1" l="1"/>
  <c r="J61" i="1"/>
  <c r="H61" i="1"/>
  <c r="F61" i="1"/>
  <c r="D61" i="1"/>
  <c r="L60" i="1"/>
  <c r="J60" i="1"/>
  <c r="H60" i="1"/>
  <c r="O60" i="1" s="1"/>
  <c r="F60" i="1"/>
  <c r="D60" i="1"/>
  <c r="L56" i="1"/>
  <c r="J56" i="1"/>
  <c r="H56" i="1"/>
  <c r="F56" i="1"/>
  <c r="D56" i="1"/>
  <c r="F54" i="1"/>
  <c r="F55" i="1"/>
  <c r="F58" i="1"/>
  <c r="F59" i="1"/>
  <c r="F62" i="1"/>
  <c r="F63" i="1"/>
  <c r="F64" i="1"/>
  <c r="F65" i="1"/>
  <c r="F66" i="1"/>
  <c r="F67" i="1"/>
  <c r="F68" i="1"/>
  <c r="F81" i="1"/>
  <c r="F82" i="1"/>
  <c r="F83" i="1"/>
  <c r="F96" i="1"/>
  <c r="F97" i="1"/>
  <c r="F98" i="1"/>
  <c r="F99" i="1"/>
  <c r="F100" i="1"/>
  <c r="F101" i="1"/>
  <c r="F108" i="1"/>
  <c r="F109" i="1"/>
  <c r="F110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D54" i="1"/>
  <c r="D55" i="1"/>
  <c r="B57" i="1"/>
  <c r="D58" i="1"/>
  <c r="D59" i="1"/>
  <c r="D62" i="1"/>
  <c r="D63" i="1"/>
  <c r="D64" i="1"/>
  <c r="D65" i="1"/>
  <c r="D66" i="1"/>
  <c r="D67" i="1"/>
  <c r="D68" i="1"/>
  <c r="B79" i="1"/>
  <c r="D81" i="1"/>
  <c r="D82" i="1"/>
  <c r="D83" i="1"/>
  <c r="B95" i="1"/>
  <c r="D96" i="1"/>
  <c r="D97" i="1"/>
  <c r="D98" i="1"/>
  <c r="D99" i="1"/>
  <c r="D100" i="1"/>
  <c r="D101" i="1"/>
  <c r="D108" i="1"/>
  <c r="D109" i="1"/>
  <c r="D110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N54" i="1"/>
  <c r="N55" i="1"/>
  <c r="N56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Q72" i="1" s="1"/>
  <c r="N73" i="1"/>
  <c r="N74" i="1"/>
  <c r="N75" i="1"/>
  <c r="N76" i="1"/>
  <c r="N77" i="1"/>
  <c r="N78" i="1"/>
  <c r="N80" i="1"/>
  <c r="N81" i="1"/>
  <c r="N82" i="1"/>
  <c r="N83" i="1"/>
  <c r="N84" i="1"/>
  <c r="N85" i="1"/>
  <c r="N86" i="1"/>
  <c r="Q86" i="1" s="1"/>
  <c r="N87" i="1"/>
  <c r="N88" i="1"/>
  <c r="N89" i="1"/>
  <c r="N90" i="1"/>
  <c r="Q90" i="1" s="1"/>
  <c r="N91" i="1"/>
  <c r="N92" i="1"/>
  <c r="N93" i="1"/>
  <c r="N94" i="1"/>
  <c r="Q94" i="1" s="1"/>
  <c r="R94" i="1" s="1"/>
  <c r="N96" i="1"/>
  <c r="N97" i="1"/>
  <c r="N98" i="1"/>
  <c r="N99" i="1"/>
  <c r="N100" i="1"/>
  <c r="N101" i="1"/>
  <c r="N102" i="1"/>
  <c r="N103" i="1"/>
  <c r="Q103" i="1" s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L54" i="1"/>
  <c r="L55" i="1"/>
  <c r="L58" i="1"/>
  <c r="L59" i="1"/>
  <c r="L62" i="1"/>
  <c r="L63" i="1"/>
  <c r="L64" i="1"/>
  <c r="L65" i="1"/>
  <c r="L66" i="1"/>
  <c r="L67" i="1"/>
  <c r="L68" i="1"/>
  <c r="L81" i="1"/>
  <c r="L82" i="1"/>
  <c r="L83" i="1"/>
  <c r="L96" i="1"/>
  <c r="L97" i="1"/>
  <c r="L98" i="1"/>
  <c r="L99" i="1"/>
  <c r="L100" i="1"/>
  <c r="L101" i="1"/>
  <c r="L108" i="1"/>
  <c r="L109" i="1"/>
  <c r="L110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J110" i="1"/>
  <c r="J114" i="1"/>
  <c r="J115" i="1"/>
  <c r="J116" i="1"/>
  <c r="J117" i="1"/>
  <c r="J118" i="1"/>
  <c r="Q118" i="1" s="1"/>
  <c r="J119" i="1"/>
  <c r="J120" i="1"/>
  <c r="J121" i="1"/>
  <c r="J122" i="1"/>
  <c r="J123" i="1"/>
  <c r="J124" i="1"/>
  <c r="J125" i="1"/>
  <c r="J126" i="1"/>
  <c r="Q126" i="1" s="1"/>
  <c r="J127" i="1"/>
  <c r="J54" i="1"/>
  <c r="J55" i="1"/>
  <c r="J58" i="1"/>
  <c r="J59" i="1"/>
  <c r="J62" i="1"/>
  <c r="J63" i="1"/>
  <c r="J64" i="1"/>
  <c r="J65" i="1"/>
  <c r="J66" i="1"/>
  <c r="J67" i="1"/>
  <c r="J68" i="1"/>
  <c r="J81" i="1"/>
  <c r="J82" i="1"/>
  <c r="J83" i="1"/>
  <c r="J96" i="1"/>
  <c r="J97" i="1"/>
  <c r="J98" i="1"/>
  <c r="J99" i="1"/>
  <c r="J100" i="1"/>
  <c r="J101" i="1"/>
  <c r="J108" i="1"/>
  <c r="J109" i="1"/>
  <c r="H54" i="1"/>
  <c r="H55" i="1"/>
  <c r="H58" i="1"/>
  <c r="H59" i="1"/>
  <c r="H62" i="1"/>
  <c r="H63" i="1"/>
  <c r="H64" i="1"/>
  <c r="H65" i="1"/>
  <c r="H66" i="1"/>
  <c r="H67" i="1"/>
  <c r="H68" i="1"/>
  <c r="O70" i="1"/>
  <c r="O72" i="1"/>
  <c r="O74" i="1"/>
  <c r="O76" i="1"/>
  <c r="H81" i="1"/>
  <c r="H82" i="1"/>
  <c r="H83" i="1"/>
  <c r="O87" i="1"/>
  <c r="H96" i="1"/>
  <c r="H97" i="1"/>
  <c r="H98" i="1"/>
  <c r="H99" i="1"/>
  <c r="H100" i="1"/>
  <c r="H101" i="1"/>
  <c r="H108" i="1"/>
  <c r="H109" i="1"/>
  <c r="H110" i="1"/>
  <c r="O111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L53" i="1"/>
  <c r="J53" i="1"/>
  <c r="H53" i="1"/>
  <c r="J27" i="1"/>
  <c r="H27" i="1"/>
  <c r="F27" i="1"/>
  <c r="D27" i="1"/>
  <c r="L24" i="1"/>
  <c r="J24" i="1"/>
  <c r="H24" i="1"/>
  <c r="H22" i="1"/>
  <c r="F22" i="1"/>
  <c r="D22" i="1"/>
  <c r="L21" i="1"/>
  <c r="J21" i="1"/>
  <c r="H20" i="1"/>
  <c r="F20" i="1"/>
  <c r="D20" i="1"/>
  <c r="L18" i="1"/>
  <c r="J18" i="1"/>
  <c r="H18" i="1"/>
  <c r="F18" i="1"/>
  <c r="D18" i="1"/>
  <c r="J17" i="1"/>
  <c r="H17" i="1"/>
  <c r="F17" i="1"/>
  <c r="D17" i="1"/>
  <c r="L16" i="1"/>
  <c r="J16" i="1"/>
  <c r="H16" i="1"/>
  <c r="F16" i="1"/>
  <c r="D16" i="1"/>
  <c r="L15" i="1"/>
  <c r="J15" i="1"/>
  <c r="H15" i="1"/>
  <c r="F15" i="1"/>
  <c r="D15" i="1"/>
  <c r="L13" i="1"/>
  <c r="J13" i="1"/>
  <c r="H13" i="1"/>
  <c r="F13" i="1"/>
  <c r="D13" i="1"/>
  <c r="N53" i="1"/>
  <c r="F53" i="1"/>
  <c r="D53" i="1"/>
  <c r="N52" i="1"/>
  <c r="L52" i="1"/>
  <c r="J52" i="1"/>
  <c r="H52" i="1"/>
  <c r="F52" i="1"/>
  <c r="D52" i="1"/>
  <c r="N51" i="1"/>
  <c r="L51" i="1"/>
  <c r="J51" i="1"/>
  <c r="H51" i="1"/>
  <c r="F51" i="1"/>
  <c r="D51" i="1"/>
  <c r="L127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3" i="1"/>
  <c r="L22" i="1"/>
  <c r="L20" i="1"/>
  <c r="L19" i="1"/>
  <c r="L17" i="1"/>
  <c r="L14" i="1"/>
  <c r="L12" i="1"/>
  <c r="L11" i="1"/>
  <c r="L10" i="1"/>
  <c r="L9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6" i="1"/>
  <c r="H25" i="1"/>
  <c r="H23" i="1"/>
  <c r="H21" i="1"/>
  <c r="H19" i="1"/>
  <c r="H14" i="1"/>
  <c r="H12" i="1"/>
  <c r="H11" i="1"/>
  <c r="H10" i="1"/>
  <c r="H9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6" i="1"/>
  <c r="J25" i="1"/>
  <c r="J23" i="1"/>
  <c r="J22" i="1"/>
  <c r="J20" i="1"/>
  <c r="J19" i="1"/>
  <c r="J14" i="1"/>
  <c r="J12" i="1"/>
  <c r="J11" i="1"/>
  <c r="J10" i="1"/>
  <c r="J9" i="1"/>
  <c r="F10" i="1"/>
  <c r="F11" i="1"/>
  <c r="F12" i="1"/>
  <c r="F14" i="1"/>
  <c r="F19" i="1"/>
  <c r="F21" i="1"/>
  <c r="F23" i="1"/>
  <c r="F24" i="1"/>
  <c r="F25" i="1"/>
  <c r="F2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9" i="1"/>
  <c r="D10" i="1"/>
  <c r="D11" i="1"/>
  <c r="D12" i="1"/>
  <c r="D14" i="1"/>
  <c r="D19" i="1"/>
  <c r="D21" i="1"/>
  <c r="D23" i="1"/>
  <c r="D24" i="1"/>
  <c r="D25" i="1"/>
  <c r="D26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9" i="1"/>
  <c r="O115" i="1" l="1"/>
  <c r="Q122" i="1"/>
  <c r="Q114" i="1"/>
  <c r="R114" i="1" s="1"/>
  <c r="Q99" i="1"/>
  <c r="R99" i="1" s="1"/>
  <c r="O100" i="1"/>
  <c r="O96" i="1"/>
  <c r="Q110" i="1"/>
  <c r="R110" i="1" s="1"/>
  <c r="O56" i="1"/>
  <c r="P56" i="1" s="1"/>
  <c r="O83" i="1"/>
  <c r="Q82" i="1"/>
  <c r="R82" i="1" s="1"/>
  <c r="O127" i="1"/>
  <c r="P127" i="1" s="1"/>
  <c r="O82" i="1"/>
  <c r="P82" i="1" s="1"/>
  <c r="Q125" i="1"/>
  <c r="R125" i="1" s="1"/>
  <c r="Q117" i="1"/>
  <c r="R117" i="1" s="1"/>
  <c r="O114" i="1"/>
  <c r="P114" i="1" s="1"/>
  <c r="O99" i="1"/>
  <c r="O68" i="1"/>
  <c r="Q106" i="1"/>
  <c r="R106" i="1" s="1"/>
  <c r="Q98" i="1"/>
  <c r="R98" i="1" s="1"/>
  <c r="Q93" i="1"/>
  <c r="R93" i="1" s="1"/>
  <c r="Q85" i="1"/>
  <c r="R85" i="1" s="1"/>
  <c r="O69" i="1"/>
  <c r="Q64" i="1"/>
  <c r="R64" i="1" s="1"/>
  <c r="O64" i="1"/>
  <c r="O58" i="1"/>
  <c r="O66" i="1"/>
  <c r="O54" i="1"/>
  <c r="P54" i="1" s="1"/>
  <c r="Q112" i="1"/>
  <c r="R112" i="1" s="1"/>
  <c r="Q80" i="1"/>
  <c r="R80" i="1" s="1"/>
  <c r="O126" i="1"/>
  <c r="O110" i="1"/>
  <c r="P110" i="1" s="1"/>
  <c r="O55" i="1"/>
  <c r="P55" i="1" s="1"/>
  <c r="Q77" i="1"/>
  <c r="R77" i="1" s="1"/>
  <c r="Q73" i="1"/>
  <c r="R73" i="1" s="1"/>
  <c r="Q69" i="1"/>
  <c r="R69" i="1" s="1"/>
  <c r="Q65" i="1"/>
  <c r="R65" i="1" s="1"/>
  <c r="Q61" i="1"/>
  <c r="R61" i="1" s="1"/>
  <c r="O77" i="1"/>
  <c r="P77" i="1" s="1"/>
  <c r="O65" i="1"/>
  <c r="O61" i="1"/>
  <c r="O86" i="1"/>
  <c r="O73" i="1"/>
  <c r="O91" i="1"/>
  <c r="O78" i="1"/>
  <c r="P78" i="1" s="1"/>
  <c r="O62" i="1"/>
  <c r="Q124" i="1"/>
  <c r="R124" i="1" s="1"/>
  <c r="Q108" i="1"/>
  <c r="R108" i="1" s="1"/>
  <c r="Q97" i="1"/>
  <c r="R97" i="1" s="1"/>
  <c r="Q84" i="1"/>
  <c r="O125" i="1"/>
  <c r="P125" i="1" s="1"/>
  <c r="O121" i="1"/>
  <c r="P121" i="1" s="1"/>
  <c r="O117" i="1"/>
  <c r="P117" i="1" s="1"/>
  <c r="O113" i="1"/>
  <c r="P113" i="1" s="1"/>
  <c r="O109" i="1"/>
  <c r="O106" i="1"/>
  <c r="O102" i="1"/>
  <c r="O98" i="1"/>
  <c r="O93" i="1"/>
  <c r="P93" i="1" s="1"/>
  <c r="O89" i="1"/>
  <c r="O85" i="1"/>
  <c r="O81" i="1"/>
  <c r="Q121" i="1"/>
  <c r="R121" i="1" s="1"/>
  <c r="Q113" i="1"/>
  <c r="R113" i="1" s="1"/>
  <c r="O122" i="1"/>
  <c r="P122" i="1" s="1"/>
  <c r="O118" i="1"/>
  <c r="O103" i="1"/>
  <c r="O94" i="1"/>
  <c r="P94" i="1" s="1"/>
  <c r="O90" i="1"/>
  <c r="Q54" i="1"/>
  <c r="R54" i="1" s="1"/>
  <c r="Q76" i="1"/>
  <c r="R76" i="1" s="1"/>
  <c r="Q68" i="1"/>
  <c r="R68" i="1" s="1"/>
  <c r="Q60" i="1"/>
  <c r="R60" i="1" s="1"/>
  <c r="Q55" i="1"/>
  <c r="R55" i="1" s="1"/>
  <c r="O123" i="1"/>
  <c r="O119" i="1"/>
  <c r="O107" i="1"/>
  <c r="O104" i="1"/>
  <c r="Q109" i="1"/>
  <c r="R109" i="1" s="1"/>
  <c r="Q102" i="1"/>
  <c r="R102" i="1" s="1"/>
  <c r="Q89" i="1"/>
  <c r="R89" i="1" s="1"/>
  <c r="Q81" i="1"/>
  <c r="R81" i="1" s="1"/>
  <c r="Q71" i="1"/>
  <c r="R71" i="1" s="1"/>
  <c r="Q67" i="1"/>
  <c r="R67" i="1" s="1"/>
  <c r="Q127" i="1"/>
  <c r="Q123" i="1"/>
  <c r="R123" i="1" s="1"/>
  <c r="Q119" i="1"/>
  <c r="R119" i="1" s="1"/>
  <c r="Q115" i="1"/>
  <c r="R115" i="1" s="1"/>
  <c r="Q111" i="1"/>
  <c r="R111" i="1" s="1"/>
  <c r="Q107" i="1"/>
  <c r="R107" i="1" s="1"/>
  <c r="Q104" i="1"/>
  <c r="R104" i="1" s="1"/>
  <c r="Q100" i="1"/>
  <c r="R100" i="1" s="1"/>
  <c r="Q96" i="1"/>
  <c r="R96" i="1" s="1"/>
  <c r="Q91" i="1"/>
  <c r="R91" i="1" s="1"/>
  <c r="Q87" i="1"/>
  <c r="R87" i="1" s="1"/>
  <c r="Q83" i="1"/>
  <c r="R83" i="1" s="1"/>
  <c r="Q78" i="1"/>
  <c r="R78" i="1" s="1"/>
  <c r="Q74" i="1"/>
  <c r="R74" i="1" s="1"/>
  <c r="Q70" i="1"/>
  <c r="R70" i="1" s="1"/>
  <c r="Q66" i="1"/>
  <c r="R66" i="1" s="1"/>
  <c r="Q62" i="1"/>
  <c r="R62" i="1" s="1"/>
  <c r="Q58" i="1"/>
  <c r="R58" i="1" s="1"/>
  <c r="Q56" i="1"/>
  <c r="R56" i="1" s="1"/>
  <c r="O124" i="1"/>
  <c r="P124" i="1" s="1"/>
  <c r="O120" i="1"/>
  <c r="P120" i="1" s="1"/>
  <c r="O116" i="1"/>
  <c r="P116" i="1" s="1"/>
  <c r="O112" i="1"/>
  <c r="P112" i="1" s="1"/>
  <c r="O108" i="1"/>
  <c r="O105" i="1"/>
  <c r="O101" i="1"/>
  <c r="O97" i="1"/>
  <c r="O92" i="1"/>
  <c r="P92" i="1" s="1"/>
  <c r="O88" i="1"/>
  <c r="O84" i="1"/>
  <c r="O80" i="1"/>
  <c r="O75" i="1"/>
  <c r="O71" i="1"/>
  <c r="O67" i="1"/>
  <c r="O63" i="1"/>
  <c r="O59" i="1"/>
  <c r="Q120" i="1"/>
  <c r="R120" i="1" s="1"/>
  <c r="Q116" i="1"/>
  <c r="Q105" i="1"/>
  <c r="R105" i="1" s="1"/>
  <c r="Q101" i="1"/>
  <c r="R101" i="1" s="1"/>
  <c r="Q92" i="1"/>
  <c r="R92" i="1" s="1"/>
  <c r="Q88" i="1"/>
  <c r="R88" i="1" s="1"/>
  <c r="Q75" i="1"/>
  <c r="R75" i="1" s="1"/>
  <c r="Q63" i="1"/>
  <c r="R63" i="1" s="1"/>
  <c r="Q59" i="1"/>
  <c r="R59" i="1" s="1"/>
  <c r="P76" i="1"/>
  <c r="Q52" i="1"/>
  <c r="R52" i="1" s="1"/>
  <c r="Q51" i="1"/>
  <c r="R51" i="1" s="1"/>
  <c r="O53" i="1"/>
  <c r="P53" i="1" s="1"/>
  <c r="Q53" i="1"/>
  <c r="R53" i="1" s="1"/>
  <c r="O36" i="1"/>
  <c r="P36" i="1" s="1"/>
  <c r="O32" i="1"/>
  <c r="P32" i="1" s="1"/>
  <c r="O28" i="1"/>
  <c r="P28" i="1" s="1"/>
  <c r="O52" i="1"/>
  <c r="P52" i="1" s="1"/>
  <c r="O51" i="1"/>
  <c r="O38" i="1"/>
  <c r="P38" i="1" s="1"/>
  <c r="O48" i="1"/>
  <c r="P48" i="1" s="1"/>
  <c r="O41" i="1"/>
  <c r="P41" i="1" s="1"/>
  <c r="O22" i="1"/>
  <c r="P22" i="1" s="1"/>
  <c r="O18" i="1"/>
  <c r="P18" i="1" s="1"/>
  <c r="O14" i="1"/>
  <c r="P14" i="1" s="1"/>
  <c r="O49" i="1"/>
  <c r="P49" i="1" s="1"/>
  <c r="O45" i="1"/>
  <c r="P45" i="1" s="1"/>
  <c r="O42" i="1"/>
  <c r="O37" i="1"/>
  <c r="P37" i="1" s="1"/>
  <c r="O35" i="1"/>
  <c r="O31" i="1"/>
  <c r="P31" i="1" s="1"/>
  <c r="O27" i="1"/>
  <c r="P27" i="1" s="1"/>
  <c r="O23" i="1"/>
  <c r="P23" i="1" s="1"/>
  <c r="O19" i="1"/>
  <c r="P19" i="1" s="1"/>
  <c r="O15" i="1"/>
  <c r="P15" i="1" s="1"/>
  <c r="R126" i="1"/>
  <c r="R122" i="1"/>
  <c r="R118" i="1"/>
  <c r="R103" i="1"/>
  <c r="R90" i="1"/>
  <c r="R86" i="1"/>
  <c r="Q50" i="1"/>
  <c r="R50" i="1" s="1"/>
  <c r="Q46" i="1"/>
  <c r="R46" i="1" s="1"/>
  <c r="Q43" i="1"/>
  <c r="R43" i="1" s="1"/>
  <c r="Q39" i="1"/>
  <c r="R39" i="1" s="1"/>
  <c r="P118" i="1"/>
  <c r="O50" i="1"/>
  <c r="P50" i="1" s="1"/>
  <c r="O46" i="1"/>
  <c r="P46" i="1" s="1"/>
  <c r="O43" i="1"/>
  <c r="O39" i="1"/>
  <c r="O33" i="1"/>
  <c r="P33" i="1" s="1"/>
  <c r="O29" i="1"/>
  <c r="P29" i="1" s="1"/>
  <c r="O25" i="1"/>
  <c r="P25" i="1" s="1"/>
  <c r="O21" i="1"/>
  <c r="P21" i="1" s="1"/>
  <c r="O17" i="1"/>
  <c r="P17" i="1" s="1"/>
  <c r="R116" i="1"/>
  <c r="R84" i="1"/>
  <c r="Q48" i="1"/>
  <c r="R48" i="1" s="1"/>
  <c r="Q41" i="1"/>
  <c r="R41" i="1" s="1"/>
  <c r="Q38" i="1"/>
  <c r="R38" i="1" s="1"/>
  <c r="Q35" i="1"/>
  <c r="R35" i="1" s="1"/>
  <c r="Q31" i="1"/>
  <c r="R31" i="1" s="1"/>
  <c r="Q27" i="1"/>
  <c r="R27" i="1" s="1"/>
  <c r="R127" i="1"/>
  <c r="Q33" i="1"/>
  <c r="R33" i="1" s="1"/>
  <c r="Q29" i="1"/>
  <c r="R29" i="1" s="1"/>
  <c r="Q25" i="1"/>
  <c r="R25" i="1" s="1"/>
  <c r="R72" i="1"/>
  <c r="Q49" i="1"/>
  <c r="R49" i="1" s="1"/>
  <c r="Q21" i="1"/>
  <c r="R21" i="1" s="1"/>
  <c r="Q17" i="1"/>
  <c r="R17" i="1" s="1"/>
  <c r="Q47" i="1"/>
  <c r="R47" i="1" s="1"/>
  <c r="Q44" i="1"/>
  <c r="R44" i="1" s="1"/>
  <c r="Q40" i="1"/>
  <c r="R40" i="1" s="1"/>
  <c r="Q23" i="1"/>
  <c r="R23" i="1" s="1"/>
  <c r="Q19" i="1"/>
  <c r="R19" i="1" s="1"/>
  <c r="Q15" i="1"/>
  <c r="R15" i="1" s="1"/>
  <c r="Q11" i="1"/>
  <c r="R11" i="1" s="1"/>
  <c r="O10" i="1"/>
  <c r="P10" i="1" s="1"/>
  <c r="Q9" i="1"/>
  <c r="R9" i="1" s="1"/>
  <c r="Q45" i="1"/>
  <c r="R45" i="1" s="1"/>
  <c r="Q42" i="1"/>
  <c r="R42" i="1" s="1"/>
  <c r="Q37" i="1"/>
  <c r="R37" i="1" s="1"/>
  <c r="Q36" i="1"/>
  <c r="R36" i="1" s="1"/>
  <c r="Q32" i="1"/>
  <c r="R32" i="1" s="1"/>
  <c r="Q28" i="1"/>
  <c r="R28" i="1" s="1"/>
  <c r="Q22" i="1"/>
  <c r="R22" i="1" s="1"/>
  <c r="Q18" i="1"/>
  <c r="R18" i="1" s="1"/>
  <c r="Q14" i="1"/>
  <c r="R14" i="1" s="1"/>
  <c r="Q10" i="1"/>
  <c r="R10" i="1" s="1"/>
  <c r="Q13" i="1"/>
  <c r="R13" i="1" s="1"/>
  <c r="Q34" i="1"/>
  <c r="R34" i="1" s="1"/>
  <c r="Q30" i="1"/>
  <c r="R30" i="1" s="1"/>
  <c r="Q26" i="1"/>
  <c r="R26" i="1" s="1"/>
  <c r="Q24" i="1"/>
  <c r="R24" i="1" s="1"/>
  <c r="Q20" i="1"/>
  <c r="R20" i="1" s="1"/>
  <c r="Q16" i="1"/>
  <c r="R16" i="1" s="1"/>
  <c r="Q12" i="1"/>
  <c r="R12" i="1" s="1"/>
  <c r="O13" i="1"/>
  <c r="P13" i="1" s="1"/>
  <c r="O11" i="1"/>
  <c r="P11" i="1" s="1"/>
  <c r="O9" i="1"/>
  <c r="P9" i="1" s="1"/>
  <c r="P115" i="1"/>
  <c r="O47" i="1"/>
  <c r="O44" i="1"/>
  <c r="P44" i="1" s="1"/>
  <c r="O40" i="1"/>
  <c r="P40" i="1" s="1"/>
  <c r="O34" i="1"/>
  <c r="O30" i="1"/>
  <c r="P30" i="1" s="1"/>
  <c r="O26" i="1"/>
  <c r="O24" i="1"/>
  <c r="O20" i="1"/>
  <c r="P20" i="1" s="1"/>
  <c r="O16" i="1"/>
  <c r="P16" i="1" s="1"/>
  <c r="O12" i="1"/>
  <c r="P111" i="1"/>
  <c r="S77" i="1" l="1"/>
  <c r="T77" i="1" s="1"/>
  <c r="S93" i="1"/>
  <c r="T93" i="1" s="1"/>
  <c r="S94" i="1"/>
  <c r="T94" i="1" s="1"/>
  <c r="S82" i="1"/>
  <c r="T82" i="1" s="1"/>
  <c r="S56" i="1"/>
  <c r="T56" i="1" s="1"/>
  <c r="S92" i="1"/>
  <c r="T92" i="1" s="1"/>
  <c r="S54" i="1"/>
  <c r="T54" i="1" s="1"/>
  <c r="S12" i="1"/>
  <c r="T12" i="1" s="1"/>
  <c r="S76" i="1"/>
  <c r="T76" i="1" s="1"/>
  <c r="S55" i="1"/>
  <c r="T55" i="1" s="1"/>
  <c r="S78" i="1"/>
  <c r="T78" i="1" s="1"/>
  <c r="S70" i="1"/>
  <c r="T70" i="1" s="1"/>
  <c r="P70" i="1"/>
  <c r="P90" i="1"/>
  <c r="S90" i="1"/>
  <c r="T90" i="1" s="1"/>
  <c r="P101" i="1"/>
  <c r="S101" i="1"/>
  <c r="T101" i="1" s="1"/>
  <c r="S84" i="1"/>
  <c r="T84" i="1" s="1"/>
  <c r="P84" i="1"/>
  <c r="P62" i="1"/>
  <c r="S62" i="1"/>
  <c r="T62" i="1" s="1"/>
  <c r="S74" i="1"/>
  <c r="T74" i="1" s="1"/>
  <c r="P74" i="1"/>
  <c r="P107" i="1"/>
  <c r="S107" i="1"/>
  <c r="T107" i="1" s="1"/>
  <c r="P73" i="1"/>
  <c r="S73" i="1"/>
  <c r="T73" i="1" s="1"/>
  <c r="S60" i="1"/>
  <c r="T60" i="1" s="1"/>
  <c r="P60" i="1"/>
  <c r="S80" i="1"/>
  <c r="T80" i="1" s="1"/>
  <c r="P80" i="1"/>
  <c r="S98" i="1"/>
  <c r="T98" i="1" s="1"/>
  <c r="P98" i="1"/>
  <c r="P108" i="1"/>
  <c r="S108" i="1"/>
  <c r="T108" i="1" s="1"/>
  <c r="S71" i="1"/>
  <c r="T71" i="1" s="1"/>
  <c r="P71" i="1"/>
  <c r="S88" i="1"/>
  <c r="T88" i="1" s="1"/>
  <c r="P88" i="1"/>
  <c r="S109" i="1"/>
  <c r="T109" i="1" s="1"/>
  <c r="P109" i="1"/>
  <c r="P61" i="1"/>
  <c r="S61" i="1"/>
  <c r="T61" i="1" s="1"/>
  <c r="S81" i="1"/>
  <c r="T81" i="1" s="1"/>
  <c r="P81" i="1"/>
  <c r="P99" i="1"/>
  <c r="S99" i="1"/>
  <c r="T99" i="1" s="1"/>
  <c r="S64" i="1"/>
  <c r="T64" i="1" s="1"/>
  <c r="P64" i="1"/>
  <c r="S85" i="1"/>
  <c r="T85" i="1" s="1"/>
  <c r="P85" i="1"/>
  <c r="S102" i="1"/>
  <c r="T102" i="1" s="1"/>
  <c r="P102" i="1"/>
  <c r="S59" i="1"/>
  <c r="T59" i="1" s="1"/>
  <c r="P59" i="1"/>
  <c r="S75" i="1"/>
  <c r="T75" i="1" s="1"/>
  <c r="P75" i="1"/>
  <c r="S104" i="1"/>
  <c r="T104" i="1" s="1"/>
  <c r="P104" i="1"/>
  <c r="S100" i="1"/>
  <c r="T100" i="1" s="1"/>
  <c r="P100" i="1"/>
  <c r="P69" i="1"/>
  <c r="S69" i="1"/>
  <c r="T69" i="1" s="1"/>
  <c r="S72" i="1"/>
  <c r="T72" i="1" s="1"/>
  <c r="P72" i="1"/>
  <c r="S67" i="1"/>
  <c r="T67" i="1" s="1"/>
  <c r="P67" i="1"/>
  <c r="S87" i="1"/>
  <c r="T87" i="1" s="1"/>
  <c r="P87" i="1"/>
  <c r="S58" i="1"/>
  <c r="T58" i="1" s="1"/>
  <c r="P58" i="1"/>
  <c r="P83" i="1"/>
  <c r="S83" i="1"/>
  <c r="T83" i="1" s="1"/>
  <c r="P96" i="1"/>
  <c r="S96" i="1"/>
  <c r="T96" i="1" s="1"/>
  <c r="S66" i="1"/>
  <c r="T66" i="1" s="1"/>
  <c r="P66" i="1"/>
  <c r="P91" i="1"/>
  <c r="S91" i="1"/>
  <c r="T91" i="1" s="1"/>
  <c r="P65" i="1"/>
  <c r="S65" i="1"/>
  <c r="T65" i="1" s="1"/>
  <c r="P86" i="1"/>
  <c r="S86" i="1"/>
  <c r="T86" i="1" s="1"/>
  <c r="P103" i="1"/>
  <c r="S103" i="1"/>
  <c r="T103" i="1" s="1"/>
  <c r="S68" i="1"/>
  <c r="T68" i="1" s="1"/>
  <c r="P68" i="1"/>
  <c r="S89" i="1"/>
  <c r="T89" i="1" s="1"/>
  <c r="P89" i="1"/>
  <c r="S106" i="1"/>
  <c r="T106" i="1" s="1"/>
  <c r="P106" i="1"/>
  <c r="S63" i="1"/>
  <c r="T63" i="1" s="1"/>
  <c r="P63" i="1"/>
  <c r="S97" i="1"/>
  <c r="T97" i="1" s="1"/>
  <c r="P97" i="1"/>
  <c r="S105" i="1"/>
  <c r="T105" i="1" s="1"/>
  <c r="P105" i="1"/>
  <c r="S26" i="1"/>
  <c r="T26" i="1" s="1"/>
  <c r="S50" i="1"/>
  <c r="T50" i="1" s="1"/>
  <c r="S39" i="1"/>
  <c r="T39" i="1" s="1"/>
  <c r="S126" i="1"/>
  <c r="T126" i="1" s="1"/>
  <c r="S51" i="1"/>
  <c r="T51" i="1" s="1"/>
  <c r="P51" i="1"/>
  <c r="S53" i="1"/>
  <c r="T53" i="1" s="1"/>
  <c r="S111" i="1"/>
  <c r="T111" i="1" s="1"/>
  <c r="S52" i="1"/>
  <c r="T52" i="1" s="1"/>
  <c r="S43" i="1"/>
  <c r="T43" i="1" s="1"/>
  <c r="S28" i="1"/>
  <c r="T28" i="1" s="1"/>
  <c r="S112" i="1"/>
  <c r="T112" i="1" s="1"/>
  <c r="S115" i="1"/>
  <c r="T115" i="1" s="1"/>
  <c r="P126" i="1"/>
  <c r="S119" i="1"/>
  <c r="T119" i="1" s="1"/>
  <c r="S123" i="1"/>
  <c r="T123" i="1" s="1"/>
  <c r="S48" i="1"/>
  <c r="T48" i="1" s="1"/>
  <c r="S118" i="1"/>
  <c r="T118" i="1" s="1"/>
  <c r="S42" i="1"/>
  <c r="T42" i="1" s="1"/>
  <c r="S15" i="1"/>
  <c r="T15" i="1" s="1"/>
  <c r="S116" i="1"/>
  <c r="T116" i="1" s="1"/>
  <c r="S34" i="1"/>
  <c r="T34" i="1" s="1"/>
  <c r="S19" i="1"/>
  <c r="T19" i="1" s="1"/>
  <c r="S35" i="1"/>
  <c r="T35" i="1" s="1"/>
  <c r="P39" i="1"/>
  <c r="S47" i="1"/>
  <c r="T47" i="1" s="1"/>
  <c r="S122" i="1"/>
  <c r="T122" i="1" s="1"/>
  <c r="S120" i="1"/>
  <c r="T120" i="1" s="1"/>
  <c r="P42" i="1"/>
  <c r="S32" i="1"/>
  <c r="T32" i="1" s="1"/>
  <c r="S121" i="1"/>
  <c r="T121" i="1" s="1"/>
  <c r="S38" i="1"/>
  <c r="T38" i="1" s="1"/>
  <c r="S33" i="1"/>
  <c r="T33" i="1" s="1"/>
  <c r="S46" i="1"/>
  <c r="T46" i="1" s="1"/>
  <c r="S22" i="1"/>
  <c r="T22" i="1" s="1"/>
  <c r="S110" i="1"/>
  <c r="T110" i="1" s="1"/>
  <c r="S24" i="1"/>
  <c r="T24" i="1" s="1"/>
  <c r="P35" i="1"/>
  <c r="P43" i="1"/>
  <c r="S25" i="1"/>
  <c r="T25" i="1" s="1"/>
  <c r="S20" i="1"/>
  <c r="T20" i="1" s="1"/>
  <c r="S124" i="1"/>
  <c r="T124" i="1" s="1"/>
  <c r="S31" i="1"/>
  <c r="T31" i="1" s="1"/>
  <c r="S41" i="1"/>
  <c r="T41" i="1" s="1"/>
  <c r="S21" i="1"/>
  <c r="T21" i="1" s="1"/>
  <c r="S125" i="1"/>
  <c r="T125" i="1" s="1"/>
  <c r="P34" i="1"/>
  <c r="S114" i="1"/>
  <c r="T114" i="1" s="1"/>
  <c r="P119" i="1"/>
  <c r="S127" i="1"/>
  <c r="T127" i="1" s="1"/>
  <c r="S113" i="1"/>
  <c r="T113" i="1" s="1"/>
  <c r="S36" i="1"/>
  <c r="T36" i="1" s="1"/>
  <c r="S18" i="1"/>
  <c r="T18" i="1" s="1"/>
  <c r="S17" i="1"/>
  <c r="T17" i="1" s="1"/>
  <c r="S27" i="1"/>
  <c r="T27" i="1" s="1"/>
  <c r="S40" i="1"/>
  <c r="T40" i="1" s="1"/>
  <c r="S45" i="1"/>
  <c r="T45" i="1" s="1"/>
  <c r="S16" i="1"/>
  <c r="T16" i="1" s="1"/>
  <c r="S117" i="1"/>
  <c r="T117" i="1" s="1"/>
  <c r="S44" i="1"/>
  <c r="T44" i="1" s="1"/>
  <c r="S23" i="1"/>
  <c r="T23" i="1" s="1"/>
  <c r="S49" i="1"/>
  <c r="T49" i="1" s="1"/>
  <c r="P26" i="1"/>
  <c r="S29" i="1"/>
  <c r="T29" i="1" s="1"/>
  <c r="S11" i="1"/>
  <c r="T11" i="1" s="1"/>
  <c r="S9" i="1"/>
  <c r="T9" i="1" s="1"/>
  <c r="S10" i="1"/>
  <c r="T10" i="1" s="1"/>
  <c r="S37" i="1"/>
  <c r="T37" i="1" s="1"/>
  <c r="S30" i="1"/>
  <c r="T30" i="1" s="1"/>
  <c r="S14" i="1"/>
  <c r="T14" i="1" s="1"/>
  <c r="S13" i="1"/>
  <c r="T13" i="1" s="1"/>
  <c r="P24" i="1"/>
  <c r="P12" i="1"/>
  <c r="P47" i="1"/>
  <c r="P123" i="1"/>
</calcChain>
</file>

<file path=xl/sharedStrings.xml><?xml version="1.0" encoding="utf-8"?>
<sst xmlns="http://schemas.openxmlformats.org/spreadsheetml/2006/main" count="1088" uniqueCount="188">
  <si>
    <t xml:space="preserve">SISTEMA DE GESTIÓN AES COLOMBIA 
EVALUACIÓN DE RIESGOS POSIBLES ESCENARIOS DE CONTINGENCIAS/EMERGENCIAS </t>
  </si>
  <si>
    <t>CO-AN-DES-018-F2</t>
  </si>
  <si>
    <t>Versión: 0</t>
  </si>
  <si>
    <t>Fecha Revisión: Ago-2021</t>
  </si>
  <si>
    <t>POSIBLES ESCENARIOS</t>
  </si>
  <si>
    <t>FAMILIA</t>
  </si>
  <si>
    <t>CALIFICACIÓN DEL RIESGO</t>
  </si>
  <si>
    <t>SEGURIDAD INDUSTRIAL</t>
  </si>
  <si>
    <t>MEDIO AMBIENTE</t>
  </si>
  <si>
    <t>OPERACIÓN</t>
  </si>
  <si>
    <t>PONDERACIÓN GENERAL</t>
  </si>
  <si>
    <t>GRADO TOTAL RIESGO</t>
  </si>
  <si>
    <t>GRADO CONTROL</t>
  </si>
  <si>
    <t>PROBABILIDAD</t>
  </si>
  <si>
    <t>PPSI</t>
  </si>
  <si>
    <t>IMPACTO</t>
  </si>
  <si>
    <t>PISI</t>
  </si>
  <si>
    <t>PPMA</t>
  </si>
  <si>
    <t>PIMA</t>
  </si>
  <si>
    <t>PPO</t>
  </si>
  <si>
    <t>PIO</t>
  </si>
  <si>
    <t>PPT</t>
  </si>
  <si>
    <t>PROBABILIDAD TOTAL</t>
  </si>
  <si>
    <t>PIT</t>
  </si>
  <si>
    <t>IMPACTO TOTAL</t>
  </si>
  <si>
    <t>PGR</t>
  </si>
  <si>
    <t>GRADO RIESGO</t>
  </si>
  <si>
    <t>CAPÍTULO BOYACÁ</t>
  </si>
  <si>
    <t>Terremoto en Casa de Máquinas</t>
  </si>
  <si>
    <t>NATURALEZA</t>
  </si>
  <si>
    <t>Moderado</t>
  </si>
  <si>
    <t>BAJO</t>
  </si>
  <si>
    <t>Terremoto en Santa María</t>
  </si>
  <si>
    <t>Alto</t>
  </si>
  <si>
    <t>Bajo</t>
  </si>
  <si>
    <t>Terremoto en PCH Tunjita</t>
  </si>
  <si>
    <t>Incendio en Generadores</t>
  </si>
  <si>
    <t>ANTROP/TECNICA</t>
  </si>
  <si>
    <t>ALTO</t>
  </si>
  <si>
    <t>Incendio en Casa de Máquinas</t>
  </si>
  <si>
    <t>MEDIO</t>
  </si>
  <si>
    <t>Incendio en Edificio y Sala de Control</t>
  </si>
  <si>
    <t>Incendio en PCH Tunjita</t>
  </si>
  <si>
    <t>Incendio en Generadores PCH Tunjita</t>
  </si>
  <si>
    <t>Incendio en Patio de Transformadores CM</t>
  </si>
  <si>
    <t>Incendio en Talleres Casa Máquinas</t>
  </si>
  <si>
    <t>Incendio en Casino Casa Máquinas</t>
  </si>
  <si>
    <t>ANTROPICA</t>
  </si>
  <si>
    <t>Incendio en Casino Campamento</t>
  </si>
  <si>
    <t>Incendio en Oficinas Santa María</t>
  </si>
  <si>
    <t>Incendio en Campamento Santa María</t>
  </si>
  <si>
    <t>Derrumbe en bocatomas embalse</t>
  </si>
  <si>
    <t>No significativo</t>
  </si>
  <si>
    <t>Extremo</t>
  </si>
  <si>
    <t>Derrumbe de al menos un túnel de conducción</t>
  </si>
  <si>
    <t>Afluencia Extrema (con arrastre de sedimentos)</t>
  </si>
  <si>
    <t>TECNICA/NATURALEZA</t>
  </si>
  <si>
    <t>Probable</t>
  </si>
  <si>
    <t>Atentado Terrorista en Casa de Máquinas</t>
  </si>
  <si>
    <t>Atentado Terrorista en Campamento Santa María</t>
  </si>
  <si>
    <t>Atentado Terrorista en Presa Río Negro o Tunjita</t>
  </si>
  <si>
    <t>Atentado Terrorista en Patio de Conexiones</t>
  </si>
  <si>
    <t>Atentado Terrorista en Túneles y pozos de carga</t>
  </si>
  <si>
    <t>Atentado Terrorista en PCH Tunjita</t>
  </si>
  <si>
    <t>Fallas Estructurales de presa</t>
  </si>
  <si>
    <t>TECN/ADMIN</t>
  </si>
  <si>
    <t>Fallas Estructurales en conducciones</t>
  </si>
  <si>
    <t>Fallas Estructurales en Casa de Maquinas</t>
  </si>
  <si>
    <t>Fallas Estructurales en desviaciones</t>
  </si>
  <si>
    <t>Falla en sistema corriente continua</t>
  </si>
  <si>
    <t>Rebose no Controlado</t>
  </si>
  <si>
    <t>Falla en el Cableado Estructurado</t>
  </si>
  <si>
    <t>Errores Humanos (competencias)</t>
  </si>
  <si>
    <t>Movimientos en masa Santa María - Macanal - San Luis</t>
  </si>
  <si>
    <t>Erosión y socavación Taludes</t>
  </si>
  <si>
    <t>Inundación en Casa de Máquinas por diferentes situaciones (Río Lengupá - Qda. La Rubia)</t>
  </si>
  <si>
    <t>Avalancha Qda. Montenegro</t>
  </si>
  <si>
    <t>Error de operación en rebosadero</t>
  </si>
  <si>
    <t>Accidentes Vehiculares</t>
  </si>
  <si>
    <t>Sabotajes (Internos / Externos) - Vandalismo</t>
  </si>
  <si>
    <t>Huelgas o Paros</t>
  </si>
  <si>
    <t>ANTROP/NATURALEZA</t>
  </si>
  <si>
    <t>Epidemias</t>
  </si>
  <si>
    <t>Pandemias</t>
  </si>
  <si>
    <t>Secuestros</t>
  </si>
  <si>
    <t>Accidente de trabajo durante operaciones</t>
  </si>
  <si>
    <t>Accidente de trabajo durante labores de mantenimiento</t>
  </si>
  <si>
    <t>Accidente de Trabajo durante traslado trabajadores</t>
  </si>
  <si>
    <t>Vertimentos / Derrames  de Químicos, Aguas Residuales, entre otros.</t>
  </si>
  <si>
    <t>Mala Disposición de Residuos Sólidos</t>
  </si>
  <si>
    <t>Inadecuado almacenamiento de Productos Peligrosos (gasolina, diesel, químicos, lubricantes, entre otros)</t>
  </si>
  <si>
    <t>CAPÍTULO META</t>
  </si>
  <si>
    <t>Terremoto en Solar Castilla FV</t>
  </si>
  <si>
    <t>Incendio en Patio de Módulos Solares Castilla FV</t>
  </si>
  <si>
    <t>Incendio en Power Stations Castilla FV</t>
  </si>
  <si>
    <t>Incendio en Caseta de control Castilla FV</t>
  </si>
  <si>
    <t>Atentado Terrorista en Solar Castilla FV</t>
  </si>
  <si>
    <t>Incendio Forestal en el interior de Solar Castilla FV</t>
  </si>
  <si>
    <t>Incendio Forestal en el exterior de Solar Castilla FV</t>
  </si>
  <si>
    <t>Lluvias Torrenciales</t>
  </si>
  <si>
    <t>Inundación por río Orotoy Solar Castilla FV</t>
  </si>
  <si>
    <t>CAPITULO BOGOTÁ</t>
  </si>
  <si>
    <t>Terremoto en Oficinas Bogotá</t>
  </si>
  <si>
    <t>Incendio interno en Oficinas Bogotá</t>
  </si>
  <si>
    <t>Incendio en oficinas inferiores al piso 10</t>
  </si>
  <si>
    <t>CAPÍTULO GUAJIRA</t>
  </si>
  <si>
    <t>Incendio interno en Oficinas Riohacha</t>
  </si>
  <si>
    <t>Incendio interno en Oficinas Uribia</t>
  </si>
  <si>
    <t>Sabotajes (Internos / Externos) - Vandalismo (Riohacha)</t>
  </si>
  <si>
    <t>Sabotajes (Internos / Externos) - Vandalismo (Uribia)</t>
  </si>
  <si>
    <t>Ciclones tropicales (Riohacha)</t>
  </si>
  <si>
    <t>Ciclones tropicales (Uribia)</t>
  </si>
  <si>
    <t>Tsunami (Riohacha)</t>
  </si>
  <si>
    <t>NO SIGNIFICATIVO</t>
  </si>
  <si>
    <t>Casi seguro</t>
  </si>
  <si>
    <t>Categoría</t>
  </si>
  <si>
    <t>Puntaje</t>
  </si>
  <si>
    <t>Descripción</t>
  </si>
  <si>
    <t>Ponderación</t>
  </si>
  <si>
    <t>Operacional</t>
  </si>
  <si>
    <t>Financiero</t>
  </si>
  <si>
    <t>Reputacional</t>
  </si>
  <si>
    <t>Seguridad Industrial</t>
  </si>
  <si>
    <t>Ambiental</t>
  </si>
  <si>
    <t>No ha ocurrido pero no se descarta</t>
  </si>
  <si>
    <t>Entre el 0% hasta el 5% de probabilidad de ocurrencia.</t>
  </si>
  <si>
    <t>Afecta la operación de la función.</t>
  </si>
  <si>
    <t>No tiene impacto financiero</t>
  </si>
  <si>
    <t>No tiene impacto en la reputación</t>
  </si>
  <si>
    <t>Sin probabilidad de incidentes</t>
  </si>
  <si>
    <t>- No tiene impacto ambiental</t>
  </si>
  <si>
    <t>Improbable</t>
  </si>
  <si>
    <t>Mayor al 5% hasta el 20% de probabilidad de ocurrencia.</t>
  </si>
  <si>
    <t>Hasta US$1 millón</t>
  </si>
  <si>
    <t>Conocimiento del Comité de Gerencia de AES Chivor.</t>
  </si>
  <si>
    <t>- Omisión de procedimiento (s) interno (s).</t>
  </si>
  <si>
    <t>Menos probable</t>
  </si>
  <si>
    <t>Mayor al 20% hasta el 50% de probabilidad de ocurrencia.</t>
  </si>
  <si>
    <t>- Afecta solo las instalaciones de AES Chivor.</t>
  </si>
  <si>
    <t>MODERADO</t>
  </si>
  <si>
    <t>Mayor al 50% hasta el 80% de probabilidad de ocurrencia.</t>
  </si>
  <si>
    <t>Afecta la operación del Subproceso</t>
  </si>
  <si>
    <t>Entre US$1 millones y US$3 millones</t>
  </si>
  <si>
    <t>Conocimiento de AES Corporación y  Gener.</t>
  </si>
  <si>
    <t>Con ocurrencia de Incidentes menores sin lesión a personal</t>
  </si>
  <si>
    <t>- Omisión de información relacionada con estándares Corporativos o legislación ambiental aplicable.</t>
  </si>
  <si>
    <t>Muy probable</t>
  </si>
  <si>
    <t>Mayor al 80%</t>
  </si>
  <si>
    <t>Conocimiento de la competencia (Pares).</t>
  </si>
  <si>
    <t>Afecta la operación del Proceso</t>
  </si>
  <si>
    <t xml:space="preserve">Entre US$3 millones y US$5 millones </t>
  </si>
  <si>
    <t>Conocimiento de autoridades (Entes de supervisión y control)</t>
  </si>
  <si>
    <t>Incidentes menores catalogados como No Registrables (OSHA)</t>
  </si>
  <si>
    <t>- Omisión parcial de estándares Corporativos (obras o actividades no ejecutadas al 100%).</t>
  </si>
  <si>
    <t>- Omisión o incumplimiento de un lineamiento del Plan de Manejo Ambiental, de una norma ambiental o de un requerimiento emitido por el Ministerio del Medio Ambiente o la Autoridad ambiental Regional (CORPOCHIVOR o CORPOGUAVIO).</t>
  </si>
  <si>
    <t>- Afecta solo las instalaciones de AES Chivor</t>
  </si>
  <si>
    <t>Afecta la operación del Macroproceso</t>
  </si>
  <si>
    <t>Entre US$5 millones y US$10 millones</t>
  </si>
  <si>
    <t>Conocimiento por parte de Clientes, Proveedores y Acreedores</t>
  </si>
  <si>
    <t>Incidentes Registrables</t>
  </si>
  <si>
    <t xml:space="preserve">- Omisión de estándares Corporativos, leyes, regulaciones, permisos ambientales aplicables, plan de manejo ambiental (no ejecución de una obra o actividad). </t>
  </si>
  <si>
    <t>- Derrames menores a 55 galones – No atendidos</t>
  </si>
  <si>
    <t xml:space="preserve">- Afecta instalaciones de AES Chivor o zonas relacionadas con la operación (zonas donde existen infraestructura vinculadas a la operación de la Compañía).  </t>
  </si>
  <si>
    <t>Afecta la operación de la compañía</t>
  </si>
  <si>
    <t>Mayor a US$10 millones</t>
  </si>
  <si>
    <t>Conocimiento a Nivel de Medios (Nacional e Internacional)</t>
  </si>
  <si>
    <t>Incidentes LTI, Fatalidades y/o SIP's</t>
  </si>
  <si>
    <t xml:space="preserve">- Condición que presenta un riesgo grave activo o inminente hacia el ambiente.  </t>
  </si>
  <si>
    <t xml:space="preserve">- Implica sanciones severas tales como el cierre de la planta por parte de reguladores ambientales. </t>
  </si>
  <si>
    <t>- Derrames superiores a los 55 galones.</t>
  </si>
  <si>
    <t xml:space="preserve">- Afectación general del medio ambiente: daño a infraestructura social (infraestructura al servicio de la comunidad, propiedad del Estado o del Municipio),  contaminación de suelos o fuentes hídricas, afectación a personas.  </t>
  </si>
  <si>
    <t>EXTREMO</t>
  </si>
  <si>
    <t>MATRIZ DE RIESGO DEL MODELO</t>
  </si>
  <si>
    <t>NIVEL DE RIESGO</t>
  </si>
  <si>
    <t>Evitar, reducir, compartir o transferir el riesgo</t>
  </si>
  <si>
    <t xml:space="preserve">Reducir el riesgo, compartir o transferir </t>
  </si>
  <si>
    <t xml:space="preserve">Asumir el riesgo, reducir el riesgo </t>
  </si>
  <si>
    <t xml:space="preserve">Asumir el riesgo. </t>
  </si>
  <si>
    <t>Asumir el riesgo</t>
  </si>
  <si>
    <t>No se emprenden acciones que afecten la probabilidad e impacto del riesgo</t>
  </si>
  <si>
    <t>Reducir el riesgo</t>
  </si>
  <si>
    <t>Tomar medidas de control encaminadas a disminuir tanto
la probabilidad (medidas de prevención), como el impacto (medidas de protección).</t>
  </si>
  <si>
    <t>Evitar el riesgo</t>
  </si>
  <si>
    <t>Tomar las medidas de control encaminadas a prevenir su materialización.
Es siempre la primera alternativa a considerar, se logra cuando al interior de
los procesos se generan cambios sustanciales por mejoramiento, rediseño o
eliminación, resultado de unos adecuados controles y acciones emprendidas</t>
  </si>
  <si>
    <t>Eliminar el riesgo</t>
  </si>
  <si>
    <t>Tomar medidas de control encaminadas a eliminar tanto
la probabilidad (medidas de prevención), como el impacto (medidas de protección).</t>
  </si>
  <si>
    <t xml:space="preserve">Compartir o transferir el riesgo </t>
  </si>
  <si>
    <t>Reduce su efecto a través del traspaso de las
pérdidas a otras organizaciones, como en el caso de los contratos de seguros
o a través de otros medios que permiten distribuir una porción del riesgo
con otra entidad, como en los contratos a riesgo compartido.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</si>
</sst>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 tint="-4.9989318521683403E-2"/>
      <name val="Calibri"/>
      <family val="2"/>
      <scheme val="minor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89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/>
    <xf numFmtId="0" fontId="4" fillId="4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6" fillId="5" borderId="2" xfId="0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" xfId="0" quotePrefix="1" applyFont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vertical="center"/>
    </xf>
    <xf numFmtId="0" fontId="6" fillId="6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6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0" fontId="6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4" borderId="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0" borderId="7" xfId="0" applyBorder="1"/>
    <xf numFmtId="0" fontId="4" fillId="4" borderId="5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1" fillId="8" borderId="8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0" fillId="9" borderId="7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 wrapText="1"/>
    </xf>
    <xf numFmtId="0" fontId="1" fillId="8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7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/>
    </xf>
    <xf numFmtId="0" fontId="7" fillId="3" borderId="2" xfId="0" applyFont="1" applyFill="1" applyBorder="1" applyAlignment="1">
      <alignment horizontal="center" vertical="center"/>
    </xf>
  </cellXfs>
  <cellStyles count="3">
    <cellStyle name="Normal" xfId="0" builtinId="0"/>
    <cellStyle name="Normal 3" xfId="1" xr:uid="{11987AC5-F38F-4C37-9741-B924EF4FA6E4}"/>
    <cellStyle name="Normal 3 3" xfId="2" xr:uid="{5992B917-144C-498A-8B3D-0A6105A3914D}"/>
  </cellStyles>
  <dxfs count="400"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907143</xdr:colOff>
      <xdr:row>0</xdr:row>
      <xdr:rowOff>108856</xdr:rowOff>
    </xdr:from>
    <xdr:to>
      <xdr:col>0</xdr:col>
      <xdr:colOff>3438071</xdr:colOff>
      <xdr:row>3</xdr:row>
      <xdr:rowOff>145142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1745E68-938E-4DF1-BB36-F792351C2CB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7143" y="108856"/>
          <a:ext cx="2530928" cy="1043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F975B-4A32-4C02-983F-F4116F1C8C7A}">
  <dimension ref="A1:U127"/>
  <sheetViews>
    <sheetView tabSelected="1" zoomScale="70" zoomScaleNormal="70" workbookViewId="0">
      <pane xSplit="1" ySplit="7" topLeftCell="B8" activePane="bottomRight" state="frozen"/>
      <selection pane="bottomRight" sqref="A1:B4"/>
      <selection pane="bottomLeft" activeCell="A5" sqref="A5"/>
      <selection pane="topRight" activeCell="B1" sqref="B1"/>
    </sheetView>
  </sheetViews>
  <sheetFormatPr defaultColWidth="11.42578125" defaultRowHeight="14.45"/>
  <cols>
    <col min="1" max="1" width="54.7109375" customWidth="1"/>
    <col min="2" max="2" width="16.7109375" customWidth="1"/>
    <col min="3" max="3" width="14.85546875" style="3" customWidth="1"/>
    <col min="4" max="4" width="14.85546875" hidden="1" customWidth="1"/>
    <col min="5" max="5" width="14.85546875" style="3" customWidth="1"/>
    <col min="6" max="6" width="14.85546875" hidden="1" customWidth="1"/>
    <col min="7" max="7" width="14.85546875" style="3" customWidth="1"/>
    <col min="8" max="8" width="14.85546875" hidden="1" customWidth="1"/>
    <col min="9" max="9" width="14.85546875" style="3" customWidth="1"/>
    <col min="10" max="10" width="14.85546875" hidden="1" customWidth="1"/>
    <col min="11" max="11" width="14.85546875" style="3" customWidth="1"/>
    <col min="12" max="12" width="14.85546875" hidden="1" customWidth="1"/>
    <col min="13" max="13" width="14.85546875" style="3" customWidth="1"/>
    <col min="14" max="14" width="14.85546875" hidden="1" customWidth="1"/>
    <col min="15" max="15" width="11.42578125" hidden="1" customWidth="1"/>
    <col min="16" max="16" width="18.5703125" style="3" customWidth="1"/>
    <col min="17" max="17" width="11.42578125" hidden="1" customWidth="1"/>
    <col min="18" max="18" width="14.85546875" style="3" customWidth="1"/>
    <col min="19" max="19" width="11.42578125" hidden="1" customWidth="1"/>
    <col min="20" max="20" width="17.140625" style="3" customWidth="1"/>
    <col min="21" max="21" width="11" customWidth="1"/>
  </cols>
  <sheetData>
    <row r="1" spans="1:21" ht="26.45" customHeight="1">
      <c r="A1" s="46"/>
      <c r="B1" s="47"/>
      <c r="C1" s="52" t="s">
        <v>0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4"/>
    </row>
    <row r="2" spans="1:21" ht="26.45" customHeight="1">
      <c r="A2" s="48"/>
      <c r="B2" s="49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6"/>
    </row>
    <row r="3" spans="1:21" ht="26.45" customHeight="1">
      <c r="A3" s="48"/>
      <c r="B3" s="49"/>
      <c r="C3" s="55" t="s">
        <v>1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6"/>
    </row>
    <row r="4" spans="1:21" ht="26.45" customHeight="1" thickBot="1">
      <c r="A4" s="50"/>
      <c r="B4" s="51"/>
      <c r="C4" s="57" t="s">
        <v>2</v>
      </c>
      <c r="D4" s="58"/>
      <c r="E4" s="58"/>
      <c r="F4" s="58"/>
      <c r="G4" s="58"/>
      <c r="H4" s="58"/>
      <c r="I4" s="58"/>
      <c r="J4" s="58"/>
      <c r="K4" s="59"/>
      <c r="L4" s="45"/>
      <c r="M4" s="57" t="s">
        <v>3</v>
      </c>
      <c r="N4" s="58"/>
      <c r="O4" s="58"/>
      <c r="P4" s="58"/>
      <c r="Q4" s="58"/>
      <c r="R4" s="58"/>
      <c r="S4" s="58"/>
      <c r="T4" s="58"/>
      <c r="U4" s="60"/>
    </row>
    <row r="5" spans="1:21">
      <c r="A5" s="63" t="s">
        <v>4</v>
      </c>
      <c r="B5" s="63" t="s">
        <v>5</v>
      </c>
      <c r="C5" s="70" t="s">
        <v>6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</row>
    <row r="6" spans="1:21" ht="29.1">
      <c r="A6" s="64"/>
      <c r="B6" s="64"/>
      <c r="C6" s="66" t="s">
        <v>7</v>
      </c>
      <c r="D6" s="67"/>
      <c r="E6" s="67"/>
      <c r="F6" s="68"/>
      <c r="G6" s="69" t="s">
        <v>8</v>
      </c>
      <c r="H6" s="67"/>
      <c r="I6" s="67"/>
      <c r="J6" s="68"/>
      <c r="K6" s="69" t="s">
        <v>9</v>
      </c>
      <c r="L6" s="67"/>
      <c r="M6" s="67"/>
      <c r="N6" s="68"/>
      <c r="O6" s="75" t="s">
        <v>10</v>
      </c>
      <c r="P6" s="76"/>
      <c r="Q6" s="76"/>
      <c r="R6" s="77"/>
      <c r="S6" s="78" t="s">
        <v>11</v>
      </c>
      <c r="T6" s="79"/>
      <c r="U6" s="43" t="s">
        <v>12</v>
      </c>
    </row>
    <row r="7" spans="1:21" ht="26.1">
      <c r="A7" s="65"/>
      <c r="B7" s="65"/>
      <c r="C7" s="5" t="s">
        <v>13</v>
      </c>
      <c r="D7" s="5" t="s">
        <v>14</v>
      </c>
      <c r="E7" s="5" t="s">
        <v>15</v>
      </c>
      <c r="F7" s="5" t="s">
        <v>16</v>
      </c>
      <c r="G7" s="5" t="s">
        <v>13</v>
      </c>
      <c r="H7" s="5" t="s">
        <v>17</v>
      </c>
      <c r="I7" s="5" t="s">
        <v>15</v>
      </c>
      <c r="J7" s="5" t="s">
        <v>18</v>
      </c>
      <c r="K7" s="5" t="s">
        <v>13</v>
      </c>
      <c r="L7" s="5" t="s">
        <v>19</v>
      </c>
      <c r="M7" s="5" t="s">
        <v>15</v>
      </c>
      <c r="N7" s="5" t="s">
        <v>20</v>
      </c>
      <c r="O7" s="35" t="s">
        <v>21</v>
      </c>
      <c r="P7" s="38" t="s">
        <v>22</v>
      </c>
      <c r="Q7" s="36" t="s">
        <v>23</v>
      </c>
      <c r="R7" s="38" t="s">
        <v>24</v>
      </c>
      <c r="S7" s="36" t="s">
        <v>25</v>
      </c>
      <c r="T7" s="35" t="s">
        <v>26</v>
      </c>
      <c r="U7" s="44" t="s">
        <v>12</v>
      </c>
    </row>
    <row r="8" spans="1:21">
      <c r="A8" s="39" t="s">
        <v>27</v>
      </c>
      <c r="B8" s="40"/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4"/>
    </row>
    <row r="9" spans="1:21">
      <c r="A9" s="1" t="s">
        <v>28</v>
      </c>
      <c r="B9" s="37" t="s">
        <v>29</v>
      </c>
      <c r="C9" s="2" t="s">
        <v>30</v>
      </c>
      <c r="D9" s="1">
        <f>IFERROR((VLOOKUP(C9,'Criterios GR'!$A$3:$B$7,2,FALSE)),"")</f>
        <v>3</v>
      </c>
      <c r="E9" s="2" t="s">
        <v>30</v>
      </c>
      <c r="F9" s="1">
        <f>IFERROR((HLOOKUP(E9,'Criterios GR'!$I$27:$M$28,2,FALSE)),"")</f>
        <v>3</v>
      </c>
      <c r="G9" s="2" t="s">
        <v>30</v>
      </c>
      <c r="H9" s="1">
        <f>IFERROR((VLOOKUP(G9,'Criterios GR'!$A$3:$B$7,2,FALSE)),"")</f>
        <v>3</v>
      </c>
      <c r="I9" s="2" t="s">
        <v>30</v>
      </c>
      <c r="J9" s="1">
        <f>IFERROR((HLOOKUP(I9,'Criterios GR'!$I$27:$M$28,2,FALSE)),"")</f>
        <v>3</v>
      </c>
      <c r="K9" s="2" t="s">
        <v>30</v>
      </c>
      <c r="L9" s="1">
        <f>IFERROR((VLOOKUP(K9,'Criterios GR'!$A$3:$B$7,2,FALSE)),"")</f>
        <v>3</v>
      </c>
      <c r="M9" s="2" t="s">
        <v>30</v>
      </c>
      <c r="N9" s="1">
        <f>IFERROR((HLOOKUP(M9,'Criterios GR'!$I$27:$M$28,2,FALSE)),"")</f>
        <v>3</v>
      </c>
      <c r="O9" s="1">
        <f>IFERROR((ROUND(AVERAGE(D9,H9,L9),0)),"")</f>
        <v>3</v>
      </c>
      <c r="P9" s="2" t="str">
        <f>IFERROR((VLOOKUP(O9,'Criterios GR'!$S$1:$T$5,2,FALSE)),"")</f>
        <v>Moderado</v>
      </c>
      <c r="Q9" s="1">
        <f>IFERROR((ROUND(AVERAGE(F9,J9,N9),0)),"")</f>
        <v>3</v>
      </c>
      <c r="R9" s="2" t="str">
        <f>IFERROR((HLOOKUP(Q9,'Criterios GR'!$I$26:$M$27,2,FALSE)),"")</f>
        <v>Moderado</v>
      </c>
      <c r="S9" s="1">
        <f>IFERROR(O9*Q9,"")</f>
        <v>9</v>
      </c>
      <c r="T9" s="2" t="str">
        <f>IFERROR((VLOOKUP(S9,'Criterios GR'!$O$1:$P$25,2,FALSE)),"")</f>
        <v>MODERADO</v>
      </c>
      <c r="U9" s="2" t="s">
        <v>31</v>
      </c>
    </row>
    <row r="10" spans="1:21">
      <c r="A10" s="1" t="s">
        <v>32</v>
      </c>
      <c r="B10" s="37" t="s">
        <v>29</v>
      </c>
      <c r="C10" s="2" t="s">
        <v>30</v>
      </c>
      <c r="D10" s="1">
        <f>IFERROR((VLOOKUP(C10,'Criterios GR'!$A$3:$B$7,2,FALSE)),"")</f>
        <v>3</v>
      </c>
      <c r="E10" s="2" t="s">
        <v>33</v>
      </c>
      <c r="F10" s="1">
        <f>IFERROR((HLOOKUP(E10,'Criterios GR'!$I$27:$M$28,2,FALSE)),"")</f>
        <v>4</v>
      </c>
      <c r="G10" s="2" t="s">
        <v>30</v>
      </c>
      <c r="H10" s="1">
        <f>IFERROR((VLOOKUP(G10,'Criterios GR'!$A$3:$B$7,2,FALSE)),"")</f>
        <v>3</v>
      </c>
      <c r="I10" s="2" t="s">
        <v>30</v>
      </c>
      <c r="J10" s="1">
        <f>IFERROR((HLOOKUP(I10,'Criterios GR'!$I$27:$M$28,2,FALSE)),"")</f>
        <v>3</v>
      </c>
      <c r="K10" s="2" t="s">
        <v>30</v>
      </c>
      <c r="L10" s="1">
        <f>IFERROR((VLOOKUP(K10,'Criterios GR'!$A$3:$B$7,2,FALSE)),"")</f>
        <v>3</v>
      </c>
      <c r="M10" s="2" t="s">
        <v>34</v>
      </c>
      <c r="N10" s="1">
        <f>IFERROR((HLOOKUP(M10,'Criterios GR'!$I$27:$M$28,2,FALSE)),"")</f>
        <v>2</v>
      </c>
      <c r="O10" s="1">
        <f t="shared" ref="O10:O53" si="0">IFERROR((ROUND(AVERAGE(D10,H10,L10),0)),"")</f>
        <v>3</v>
      </c>
      <c r="P10" s="2" t="str">
        <f>IFERROR((VLOOKUP(O10,'Criterios GR'!$S$1:$T$5,2,FALSE)),"")</f>
        <v>Moderado</v>
      </c>
      <c r="Q10" s="1">
        <f t="shared" ref="Q10:Q71" si="1">IFERROR((ROUND(AVERAGE(F10,J10,N10),0)),"")</f>
        <v>3</v>
      </c>
      <c r="R10" s="2" t="str">
        <f>IFERROR((HLOOKUP(Q10,'Criterios GR'!$I$26:$M$27,2,FALSE)),"")</f>
        <v>Moderado</v>
      </c>
      <c r="S10" s="1">
        <f t="shared" ref="S10:S53" si="2">IFERROR(O10*Q10,"")</f>
        <v>9</v>
      </c>
      <c r="T10" s="2" t="str">
        <f>IFERROR((VLOOKUP(S10,'Criterios GR'!$O$1:$P$25,2,FALSE)),"")</f>
        <v>MODERADO</v>
      </c>
      <c r="U10" s="2" t="s">
        <v>31</v>
      </c>
    </row>
    <row r="11" spans="1:21">
      <c r="A11" s="1" t="s">
        <v>35</v>
      </c>
      <c r="B11" s="37" t="s">
        <v>29</v>
      </c>
      <c r="C11" s="2" t="s">
        <v>30</v>
      </c>
      <c r="D11" s="1">
        <f>IFERROR((VLOOKUP(C11,'Criterios GR'!$A$3:$B$7,2,FALSE)),"")</f>
        <v>3</v>
      </c>
      <c r="E11" s="2" t="s">
        <v>30</v>
      </c>
      <c r="F11" s="1">
        <f>IFERROR((HLOOKUP(E11,'Criterios GR'!$I$27:$M$28,2,FALSE)),"")</f>
        <v>3</v>
      </c>
      <c r="G11" s="2" t="s">
        <v>30</v>
      </c>
      <c r="H11" s="1">
        <f>IFERROR((VLOOKUP(G11,'Criterios GR'!$A$3:$B$7,2,FALSE)),"")</f>
        <v>3</v>
      </c>
      <c r="I11" s="2" t="s">
        <v>30</v>
      </c>
      <c r="J11" s="1">
        <f>IFERROR((HLOOKUP(I11,'Criterios GR'!$I$27:$M$28,2,FALSE)),"")</f>
        <v>3</v>
      </c>
      <c r="K11" s="2" t="s">
        <v>30</v>
      </c>
      <c r="L11" s="1">
        <f>IFERROR((VLOOKUP(K11,'Criterios GR'!$A$3:$B$7,2,FALSE)),"")</f>
        <v>3</v>
      </c>
      <c r="M11" s="2" t="s">
        <v>30</v>
      </c>
      <c r="N11" s="1">
        <f>IFERROR((HLOOKUP(M11,'Criterios GR'!$I$27:$M$28,2,FALSE)),"")</f>
        <v>3</v>
      </c>
      <c r="O11" s="1">
        <f t="shared" si="0"/>
        <v>3</v>
      </c>
      <c r="P11" s="2" t="str">
        <f>IFERROR((VLOOKUP(O11,'Criterios GR'!$S$1:$T$5,2,FALSE)),"")</f>
        <v>Moderado</v>
      </c>
      <c r="Q11" s="1">
        <f t="shared" si="1"/>
        <v>3</v>
      </c>
      <c r="R11" s="2" t="str">
        <f>IFERROR((HLOOKUP(Q11,'Criterios GR'!$I$26:$M$27,2,FALSE)),"")</f>
        <v>Moderado</v>
      </c>
      <c r="S11" s="1">
        <f t="shared" si="2"/>
        <v>9</v>
      </c>
      <c r="T11" s="2" t="str">
        <f>IFERROR((VLOOKUP(S11,'Criterios GR'!$O$1:$P$25,2,FALSE)),"")</f>
        <v>MODERADO</v>
      </c>
      <c r="U11" s="2" t="s">
        <v>31</v>
      </c>
    </row>
    <row r="12" spans="1:21">
      <c r="A12" s="1" t="s">
        <v>36</v>
      </c>
      <c r="B12" s="37" t="s">
        <v>37</v>
      </c>
      <c r="C12" s="2" t="s">
        <v>34</v>
      </c>
      <c r="D12" s="1">
        <f>IFERROR((VLOOKUP(C12,'Criterios GR'!$A$3:$B$7,2,FALSE)),"")</f>
        <v>2</v>
      </c>
      <c r="E12" s="2" t="s">
        <v>30</v>
      </c>
      <c r="F12" s="1">
        <f>IFERROR((HLOOKUP(E12,'Criterios GR'!$I$27:$M$28,2,FALSE)),"")</f>
        <v>3</v>
      </c>
      <c r="G12" s="2" t="s">
        <v>34</v>
      </c>
      <c r="H12" s="1">
        <f>IFERROR((VLOOKUP(G12,'Criterios GR'!$A$3:$B$7,2,FALSE)),"")</f>
        <v>2</v>
      </c>
      <c r="I12" s="2" t="s">
        <v>34</v>
      </c>
      <c r="J12" s="1">
        <f>IFERROR((HLOOKUP(I12,'Criterios GR'!$I$27:$M$28,2,FALSE)),"")</f>
        <v>2</v>
      </c>
      <c r="K12" s="2" t="s">
        <v>34</v>
      </c>
      <c r="L12" s="1">
        <f>IFERROR((VLOOKUP(K12,'Criterios GR'!$A$3:$B$7,2,FALSE)),"")</f>
        <v>2</v>
      </c>
      <c r="M12" s="2" t="s">
        <v>33</v>
      </c>
      <c r="N12" s="1">
        <f>IFERROR((HLOOKUP(M12,'Criterios GR'!$I$27:$M$28,2,FALSE)),"")</f>
        <v>4</v>
      </c>
      <c r="O12" s="1">
        <f t="shared" si="0"/>
        <v>2</v>
      </c>
      <c r="P12" s="2" t="str">
        <f>IFERROR((VLOOKUP(O12,'Criterios GR'!$S$1:$T$5,2,FALSE)),"")</f>
        <v>Bajo</v>
      </c>
      <c r="Q12" s="1">
        <f t="shared" si="1"/>
        <v>3</v>
      </c>
      <c r="R12" s="2" t="str">
        <f>IFERROR((HLOOKUP(Q12,'Criterios GR'!$I$26:$M$27,2,FALSE)),"")</f>
        <v>Moderado</v>
      </c>
      <c r="S12" s="1">
        <f t="shared" si="2"/>
        <v>6</v>
      </c>
      <c r="T12" s="2" t="str">
        <f>IFERROR((VLOOKUP(S12,'Criterios GR'!$O$1:$P$25,2,FALSE)),"")</f>
        <v>MODERADO</v>
      </c>
      <c r="U12" s="2" t="s">
        <v>38</v>
      </c>
    </row>
    <row r="13" spans="1:21">
      <c r="A13" s="1" t="s">
        <v>39</v>
      </c>
      <c r="B13" s="37" t="s">
        <v>37</v>
      </c>
      <c r="C13" s="2" t="s">
        <v>34</v>
      </c>
      <c r="D13" s="1">
        <f>IFERROR((VLOOKUP(C13,'Criterios GR'!$A$3:$B$7,2,FALSE)),"")</f>
        <v>2</v>
      </c>
      <c r="E13" s="2" t="s">
        <v>30</v>
      </c>
      <c r="F13" s="1">
        <f>IFERROR((HLOOKUP(E13,'Criterios GR'!$I$27:$M$28,2,FALSE)),"")</f>
        <v>3</v>
      </c>
      <c r="G13" s="2" t="s">
        <v>34</v>
      </c>
      <c r="H13" s="1">
        <f>IFERROR((VLOOKUP(G13,'Criterios GR'!$A$3:$B$7,2,FALSE)),"")</f>
        <v>2</v>
      </c>
      <c r="I13" s="2" t="s">
        <v>34</v>
      </c>
      <c r="J13" s="1">
        <f>IFERROR((HLOOKUP(I13,'Criterios GR'!$I$27:$M$28,2,FALSE)),"")</f>
        <v>2</v>
      </c>
      <c r="K13" s="2" t="s">
        <v>34</v>
      </c>
      <c r="L13" s="1">
        <f>IFERROR((VLOOKUP(K13,'Criterios GR'!$A$3:$B$7,2,FALSE)),"")</f>
        <v>2</v>
      </c>
      <c r="M13" s="2" t="s">
        <v>33</v>
      </c>
      <c r="N13" s="1">
        <f>IFERROR((HLOOKUP(M13,'Criterios GR'!$I$27:$M$28,2,FALSE)),"")</f>
        <v>4</v>
      </c>
      <c r="O13" s="1">
        <f t="shared" si="0"/>
        <v>2</v>
      </c>
      <c r="P13" s="2" t="str">
        <f>IFERROR((VLOOKUP(O13,'Criterios GR'!$S$1:$T$5,2,FALSE)),"")</f>
        <v>Bajo</v>
      </c>
      <c r="Q13" s="1">
        <f t="shared" si="1"/>
        <v>3</v>
      </c>
      <c r="R13" s="2" t="str">
        <f>IFERROR((HLOOKUP(Q13,'Criterios GR'!$I$26:$M$27,2,FALSE)),"")</f>
        <v>Moderado</v>
      </c>
      <c r="S13" s="1">
        <f t="shared" si="2"/>
        <v>6</v>
      </c>
      <c r="T13" s="2" t="str">
        <f>IFERROR((VLOOKUP(S13,'Criterios GR'!$O$1:$P$25,2,FALSE)),"")</f>
        <v>MODERADO</v>
      </c>
      <c r="U13" s="2" t="s">
        <v>40</v>
      </c>
    </row>
    <row r="14" spans="1:21">
      <c r="A14" s="1" t="s">
        <v>41</v>
      </c>
      <c r="B14" s="37" t="s">
        <v>37</v>
      </c>
      <c r="C14" s="2" t="s">
        <v>34</v>
      </c>
      <c r="D14" s="1">
        <f>IFERROR((VLOOKUP(C14,'Criterios GR'!$A$3:$B$7,2,FALSE)),"")</f>
        <v>2</v>
      </c>
      <c r="E14" s="2" t="s">
        <v>30</v>
      </c>
      <c r="F14" s="1">
        <f>IFERROR((HLOOKUP(E14,'Criterios GR'!$I$27:$M$28,2,FALSE)),"")</f>
        <v>3</v>
      </c>
      <c r="G14" s="2" t="s">
        <v>34</v>
      </c>
      <c r="H14" s="1">
        <f>IFERROR((VLOOKUP(G14,'Criterios GR'!$A$3:$B$7,2,FALSE)),"")</f>
        <v>2</v>
      </c>
      <c r="I14" s="2" t="s">
        <v>30</v>
      </c>
      <c r="J14" s="1">
        <f>IFERROR((HLOOKUP(I14,'Criterios GR'!$I$27:$M$28,2,FALSE)),"")</f>
        <v>3</v>
      </c>
      <c r="K14" s="2" t="s">
        <v>34</v>
      </c>
      <c r="L14" s="1">
        <f>IFERROR((VLOOKUP(K14,'Criterios GR'!$A$3:$B$7,2,FALSE)),"")</f>
        <v>2</v>
      </c>
      <c r="M14" s="2" t="s">
        <v>33</v>
      </c>
      <c r="N14" s="1">
        <f>IFERROR((HLOOKUP(M14,'Criterios GR'!$I$27:$M$28,2,FALSE)),"")</f>
        <v>4</v>
      </c>
      <c r="O14" s="1">
        <f t="shared" si="0"/>
        <v>2</v>
      </c>
      <c r="P14" s="2" t="str">
        <f>IFERROR((VLOOKUP(O14,'Criterios GR'!$S$1:$T$5,2,FALSE)),"")</f>
        <v>Bajo</v>
      </c>
      <c r="Q14" s="1">
        <f t="shared" si="1"/>
        <v>3</v>
      </c>
      <c r="R14" s="2" t="str">
        <f>IFERROR((HLOOKUP(Q14,'Criterios GR'!$I$26:$M$27,2,FALSE)),"")</f>
        <v>Moderado</v>
      </c>
      <c r="S14" s="1">
        <f t="shared" si="2"/>
        <v>6</v>
      </c>
      <c r="T14" s="2" t="str">
        <f>IFERROR((VLOOKUP(S14,'Criterios GR'!$O$1:$P$25,2,FALSE)),"")</f>
        <v>MODERADO</v>
      </c>
      <c r="U14" s="2" t="s">
        <v>38</v>
      </c>
    </row>
    <row r="15" spans="1:21">
      <c r="A15" s="1" t="s">
        <v>42</v>
      </c>
      <c r="B15" s="37" t="s">
        <v>37</v>
      </c>
      <c r="C15" s="2" t="s">
        <v>34</v>
      </c>
      <c r="D15" s="1">
        <f>IFERROR((VLOOKUP(C15,'Criterios GR'!$A$3:$B$7,2,FALSE)),"")</f>
        <v>2</v>
      </c>
      <c r="E15" s="2" t="s">
        <v>30</v>
      </c>
      <c r="F15" s="1">
        <f>IFERROR((HLOOKUP(E15,'Criterios GR'!$I$27:$M$28,2,FALSE)),"")</f>
        <v>3</v>
      </c>
      <c r="G15" s="2" t="s">
        <v>34</v>
      </c>
      <c r="H15" s="1">
        <f>IFERROR((VLOOKUP(G15,'Criterios GR'!$A$3:$B$7,2,FALSE)),"")</f>
        <v>2</v>
      </c>
      <c r="I15" s="2" t="s">
        <v>30</v>
      </c>
      <c r="J15" s="1">
        <f>IFERROR((HLOOKUP(I15,'Criterios GR'!$I$27:$M$28,2,FALSE)),"")</f>
        <v>3</v>
      </c>
      <c r="K15" s="2" t="s">
        <v>34</v>
      </c>
      <c r="L15" s="1">
        <f>IFERROR((VLOOKUP(K15,'Criterios GR'!$A$3:$B$7,2,FALSE)),"")</f>
        <v>2</v>
      </c>
      <c r="M15" s="2" t="s">
        <v>33</v>
      </c>
      <c r="N15" s="1">
        <f>IFERROR((HLOOKUP(M15,'Criterios GR'!$I$27:$M$28,2,FALSE)),"")</f>
        <v>4</v>
      </c>
      <c r="O15" s="1">
        <f t="shared" si="0"/>
        <v>2</v>
      </c>
      <c r="P15" s="2" t="str">
        <f>IFERROR((VLOOKUP(O15,'Criterios GR'!$S$1:$T$5,2,FALSE)),"")</f>
        <v>Bajo</v>
      </c>
      <c r="Q15" s="1">
        <f t="shared" si="1"/>
        <v>3</v>
      </c>
      <c r="R15" s="2" t="str">
        <f>IFERROR((HLOOKUP(Q15,'Criterios GR'!$I$26:$M$27,2,FALSE)),"")</f>
        <v>Moderado</v>
      </c>
      <c r="S15" s="1">
        <f t="shared" si="2"/>
        <v>6</v>
      </c>
      <c r="T15" s="2" t="str">
        <f>IFERROR((VLOOKUP(S15,'Criterios GR'!$O$1:$P$25,2,FALSE)),"")</f>
        <v>MODERADO</v>
      </c>
      <c r="U15" s="2" t="s">
        <v>38</v>
      </c>
    </row>
    <row r="16" spans="1:21">
      <c r="A16" s="1" t="s">
        <v>43</v>
      </c>
      <c r="B16" s="37" t="s">
        <v>37</v>
      </c>
      <c r="C16" s="2" t="s">
        <v>34</v>
      </c>
      <c r="D16" s="1">
        <f>IFERROR((VLOOKUP(C16,'Criterios GR'!$A$3:$B$7,2,FALSE)),"")</f>
        <v>2</v>
      </c>
      <c r="E16" s="2" t="s">
        <v>30</v>
      </c>
      <c r="F16" s="1">
        <f>IFERROR((HLOOKUP(E16,'Criterios GR'!$I$27:$M$28,2,FALSE)),"")</f>
        <v>3</v>
      </c>
      <c r="G16" s="2" t="s">
        <v>34</v>
      </c>
      <c r="H16" s="1">
        <f>IFERROR((VLOOKUP(G16,'Criterios GR'!$A$3:$B$7,2,FALSE)),"")</f>
        <v>2</v>
      </c>
      <c r="I16" s="2" t="s">
        <v>30</v>
      </c>
      <c r="J16" s="1">
        <f>IFERROR((HLOOKUP(I16,'Criterios GR'!$I$27:$M$28,2,FALSE)),"")</f>
        <v>3</v>
      </c>
      <c r="K16" s="2" t="s">
        <v>34</v>
      </c>
      <c r="L16" s="1">
        <f>IFERROR((VLOOKUP(K16,'Criterios GR'!$A$3:$B$7,2,FALSE)),"")</f>
        <v>2</v>
      </c>
      <c r="M16" s="2" t="s">
        <v>33</v>
      </c>
      <c r="N16" s="1">
        <f>IFERROR((HLOOKUP(M16,'Criterios GR'!$I$27:$M$28,2,FALSE)),"")</f>
        <v>4</v>
      </c>
      <c r="O16" s="1">
        <f t="shared" si="0"/>
        <v>2</v>
      </c>
      <c r="P16" s="2" t="str">
        <f>IFERROR((VLOOKUP(O16,'Criterios GR'!$S$1:$T$5,2,FALSE)),"")</f>
        <v>Bajo</v>
      </c>
      <c r="Q16" s="1">
        <f t="shared" si="1"/>
        <v>3</v>
      </c>
      <c r="R16" s="2" t="str">
        <f>IFERROR((HLOOKUP(Q16,'Criterios GR'!$I$26:$M$27,2,FALSE)),"")</f>
        <v>Moderado</v>
      </c>
      <c r="S16" s="1">
        <f t="shared" si="2"/>
        <v>6</v>
      </c>
      <c r="T16" s="2" t="str">
        <f>IFERROR((VLOOKUP(S16,'Criterios GR'!$O$1:$P$25,2,FALSE)),"")</f>
        <v>MODERADO</v>
      </c>
      <c r="U16" s="2" t="s">
        <v>38</v>
      </c>
    </row>
    <row r="17" spans="1:21">
      <c r="A17" s="1" t="s">
        <v>44</v>
      </c>
      <c r="B17" s="37" t="s">
        <v>37</v>
      </c>
      <c r="C17" s="2" t="s">
        <v>34</v>
      </c>
      <c r="D17" s="1">
        <f>IFERROR((VLOOKUP(C17,'Criterios GR'!$A$3:$B$7,2,FALSE)),"")</f>
        <v>2</v>
      </c>
      <c r="E17" s="2" t="s">
        <v>30</v>
      </c>
      <c r="F17" s="1">
        <f>IFERROR((HLOOKUP(E17,'Criterios GR'!$I$27:$M$28,2,FALSE)),"")</f>
        <v>3</v>
      </c>
      <c r="G17" s="2" t="s">
        <v>34</v>
      </c>
      <c r="H17" s="1">
        <f>IFERROR((VLOOKUP(G17,'Criterios GR'!$A$3:$B$7,2,FALSE)),"")</f>
        <v>2</v>
      </c>
      <c r="I17" s="2" t="s">
        <v>30</v>
      </c>
      <c r="J17" s="1">
        <f>IFERROR((HLOOKUP(I17,'Criterios GR'!$I$27:$M$28,2,FALSE)),"")</f>
        <v>3</v>
      </c>
      <c r="K17" s="2" t="s">
        <v>34</v>
      </c>
      <c r="L17" s="1">
        <f>IFERROR((VLOOKUP(K17,'Criterios GR'!$A$3:$B$7,2,FALSE)),"")</f>
        <v>2</v>
      </c>
      <c r="M17" s="2" t="s">
        <v>30</v>
      </c>
      <c r="N17" s="1">
        <f>IFERROR((HLOOKUP(M17,'Criterios GR'!$I$27:$M$28,2,FALSE)),"")</f>
        <v>3</v>
      </c>
      <c r="O17" s="1">
        <f t="shared" si="0"/>
        <v>2</v>
      </c>
      <c r="P17" s="2" t="str">
        <f>IFERROR((VLOOKUP(O17,'Criterios GR'!$S$1:$T$5,2,FALSE)),"")</f>
        <v>Bajo</v>
      </c>
      <c r="Q17" s="1">
        <f t="shared" si="1"/>
        <v>3</v>
      </c>
      <c r="R17" s="2" t="str">
        <f>IFERROR((HLOOKUP(Q17,'Criterios GR'!$I$26:$M$27,2,FALSE)),"")</f>
        <v>Moderado</v>
      </c>
      <c r="S17" s="1">
        <f t="shared" si="2"/>
        <v>6</v>
      </c>
      <c r="T17" s="2" t="str">
        <f>IFERROR((VLOOKUP(S17,'Criterios GR'!$O$1:$P$25,2,FALSE)),"")</f>
        <v>MODERADO</v>
      </c>
      <c r="U17" s="2" t="s">
        <v>38</v>
      </c>
    </row>
    <row r="18" spans="1:21">
      <c r="A18" s="1" t="s">
        <v>45</v>
      </c>
      <c r="B18" s="37" t="s">
        <v>37</v>
      </c>
      <c r="C18" s="2" t="s">
        <v>34</v>
      </c>
      <c r="D18" s="1">
        <f>IFERROR((VLOOKUP(C18,'Criterios GR'!$A$3:$B$7,2,FALSE)),"")</f>
        <v>2</v>
      </c>
      <c r="E18" s="2" t="s">
        <v>30</v>
      </c>
      <c r="F18" s="1">
        <f>IFERROR((HLOOKUP(E18,'Criterios GR'!$I$27:$M$28,2,FALSE)),"")</f>
        <v>3</v>
      </c>
      <c r="G18" s="2" t="s">
        <v>34</v>
      </c>
      <c r="H18" s="1">
        <f>IFERROR((VLOOKUP(G18,'Criterios GR'!$A$3:$B$7,2,FALSE)),"")</f>
        <v>2</v>
      </c>
      <c r="I18" s="2" t="s">
        <v>30</v>
      </c>
      <c r="J18" s="1">
        <f>IFERROR((HLOOKUP(I18,'Criterios GR'!$I$27:$M$28,2,FALSE)),"")</f>
        <v>3</v>
      </c>
      <c r="K18" s="2" t="s">
        <v>34</v>
      </c>
      <c r="L18" s="1">
        <f>IFERROR((VLOOKUP(K18,'Criterios GR'!$A$3:$B$7,2,FALSE)),"")</f>
        <v>2</v>
      </c>
      <c r="M18" s="2" t="s">
        <v>30</v>
      </c>
      <c r="N18" s="1">
        <f>IFERROR((HLOOKUP(M18,'Criterios GR'!$I$27:$M$28,2,FALSE)),"")</f>
        <v>3</v>
      </c>
      <c r="O18" s="1">
        <f t="shared" si="0"/>
        <v>2</v>
      </c>
      <c r="P18" s="2" t="str">
        <f>IFERROR((VLOOKUP(O18,'Criterios GR'!$S$1:$T$5,2,FALSE)),"")</f>
        <v>Bajo</v>
      </c>
      <c r="Q18" s="1">
        <f t="shared" si="1"/>
        <v>3</v>
      </c>
      <c r="R18" s="2" t="str">
        <f>IFERROR((HLOOKUP(Q18,'Criterios GR'!$I$26:$M$27,2,FALSE)),"")</f>
        <v>Moderado</v>
      </c>
      <c r="S18" s="1">
        <f t="shared" si="2"/>
        <v>6</v>
      </c>
      <c r="T18" s="2" t="str">
        <f>IFERROR((VLOOKUP(S18,'Criterios GR'!$O$1:$P$25,2,FALSE)),"")</f>
        <v>MODERADO</v>
      </c>
      <c r="U18" s="2" t="s">
        <v>38</v>
      </c>
    </row>
    <row r="19" spans="1:21">
      <c r="A19" s="1" t="s">
        <v>46</v>
      </c>
      <c r="B19" s="37" t="s">
        <v>47</v>
      </c>
      <c r="C19" s="2" t="s">
        <v>30</v>
      </c>
      <c r="D19" s="1">
        <f>IFERROR((VLOOKUP(C19,'Criterios GR'!$A$3:$B$7,2,FALSE)),"")</f>
        <v>3</v>
      </c>
      <c r="E19" s="2" t="s">
        <v>30</v>
      </c>
      <c r="F19" s="1">
        <f>IFERROR((HLOOKUP(E19,'Criterios GR'!$I$27:$M$28,2,FALSE)),"")</f>
        <v>3</v>
      </c>
      <c r="G19" s="2" t="s">
        <v>30</v>
      </c>
      <c r="H19" s="1">
        <f>IFERROR((VLOOKUP(G19,'Criterios GR'!$A$3:$B$7,2,FALSE)),"")</f>
        <v>3</v>
      </c>
      <c r="I19" s="2" t="s">
        <v>34</v>
      </c>
      <c r="J19" s="1">
        <f>IFERROR((HLOOKUP(I19,'Criterios GR'!$I$27:$M$28,2,FALSE)),"")</f>
        <v>2</v>
      </c>
      <c r="K19" s="2" t="s">
        <v>30</v>
      </c>
      <c r="L19" s="1">
        <f>IFERROR((VLOOKUP(K19,'Criterios GR'!$A$3:$B$7,2,FALSE)),"")</f>
        <v>3</v>
      </c>
      <c r="M19" s="2" t="s">
        <v>34</v>
      </c>
      <c r="N19" s="1">
        <f>IFERROR((HLOOKUP(M19,'Criterios GR'!$I$27:$M$28,2,FALSE)),"")</f>
        <v>2</v>
      </c>
      <c r="O19" s="1">
        <f t="shared" si="0"/>
        <v>3</v>
      </c>
      <c r="P19" s="2" t="str">
        <f>IFERROR((VLOOKUP(O19,'Criterios GR'!$S$1:$T$5,2,FALSE)),"")</f>
        <v>Moderado</v>
      </c>
      <c r="Q19" s="1">
        <f t="shared" si="1"/>
        <v>2</v>
      </c>
      <c r="R19" s="2" t="str">
        <f>IFERROR((HLOOKUP(Q19,'Criterios GR'!$I$26:$M$27,2,FALSE)),"")</f>
        <v>Bajo</v>
      </c>
      <c r="S19" s="1">
        <f t="shared" si="2"/>
        <v>6</v>
      </c>
      <c r="T19" s="2" t="str">
        <f>IFERROR((VLOOKUP(S19,'Criterios GR'!$O$1:$P$25,2,FALSE)),"")</f>
        <v>MODERADO</v>
      </c>
      <c r="U19" s="2" t="s">
        <v>40</v>
      </c>
    </row>
    <row r="20" spans="1:21">
      <c r="A20" s="1" t="s">
        <v>48</v>
      </c>
      <c r="B20" s="37" t="s">
        <v>47</v>
      </c>
      <c r="C20" s="2" t="s">
        <v>30</v>
      </c>
      <c r="D20" s="1">
        <f>IFERROR((VLOOKUP(C20,'Criterios GR'!$A$3:$B$7,2,FALSE)),"")</f>
        <v>3</v>
      </c>
      <c r="E20" s="2" t="s">
        <v>30</v>
      </c>
      <c r="F20" s="1">
        <f>IFERROR((HLOOKUP(E20,'Criterios GR'!$I$27:$M$28,2,FALSE)),"")</f>
        <v>3</v>
      </c>
      <c r="G20" s="2" t="s">
        <v>30</v>
      </c>
      <c r="H20" s="1">
        <f>IFERROR((VLOOKUP(G20,'Criterios GR'!$A$3:$B$7,2,FALSE)),"")</f>
        <v>3</v>
      </c>
      <c r="I20" s="2" t="s">
        <v>34</v>
      </c>
      <c r="J20" s="1">
        <f>IFERROR((HLOOKUP(I20,'Criterios GR'!$I$27:$M$28,2,FALSE)),"")</f>
        <v>2</v>
      </c>
      <c r="K20" s="2" t="s">
        <v>34</v>
      </c>
      <c r="L20" s="1">
        <f>IFERROR((VLOOKUP(K20,'Criterios GR'!$A$3:$B$7,2,FALSE)),"")</f>
        <v>2</v>
      </c>
      <c r="M20" s="2" t="s">
        <v>34</v>
      </c>
      <c r="N20" s="1">
        <f>IFERROR((HLOOKUP(M20,'Criterios GR'!$I$27:$M$28,2,FALSE)),"")</f>
        <v>2</v>
      </c>
      <c r="O20" s="1">
        <f t="shared" si="0"/>
        <v>3</v>
      </c>
      <c r="P20" s="2" t="str">
        <f>IFERROR((VLOOKUP(O20,'Criterios GR'!$S$1:$T$5,2,FALSE)),"")</f>
        <v>Moderado</v>
      </c>
      <c r="Q20" s="1">
        <f t="shared" si="1"/>
        <v>2</v>
      </c>
      <c r="R20" s="2" t="str">
        <f>IFERROR((HLOOKUP(Q20,'Criterios GR'!$I$26:$M$27,2,FALSE)),"")</f>
        <v>Bajo</v>
      </c>
      <c r="S20" s="1">
        <f t="shared" si="2"/>
        <v>6</v>
      </c>
      <c r="T20" s="2" t="str">
        <f>IFERROR((VLOOKUP(S20,'Criterios GR'!$O$1:$P$25,2,FALSE)),"")</f>
        <v>MODERADO</v>
      </c>
      <c r="U20" s="2" t="s">
        <v>40</v>
      </c>
    </row>
    <row r="21" spans="1:21">
      <c r="A21" s="1" t="s">
        <v>49</v>
      </c>
      <c r="B21" s="37" t="s">
        <v>47</v>
      </c>
      <c r="C21" s="2" t="s">
        <v>34</v>
      </c>
      <c r="D21" s="1">
        <f>IFERROR((VLOOKUP(C21,'Criterios GR'!$A$3:$B$7,2,FALSE)),"")</f>
        <v>2</v>
      </c>
      <c r="E21" s="2" t="s">
        <v>30</v>
      </c>
      <c r="F21" s="1">
        <f>IFERROR((HLOOKUP(E21,'Criterios GR'!$I$27:$M$28,2,FALSE)),"")</f>
        <v>3</v>
      </c>
      <c r="G21" s="2" t="s">
        <v>34</v>
      </c>
      <c r="H21" s="1">
        <f>IFERROR((VLOOKUP(G21,'Criterios GR'!$A$3:$B$7,2,FALSE)),"")</f>
        <v>2</v>
      </c>
      <c r="I21" s="2" t="s">
        <v>34</v>
      </c>
      <c r="J21" s="1">
        <f>IFERROR((HLOOKUP(I21,'Criterios GR'!$I$27:$M$28,2,FALSE)),"")</f>
        <v>2</v>
      </c>
      <c r="K21" s="2" t="s">
        <v>34</v>
      </c>
      <c r="L21" s="1">
        <f>IFERROR((VLOOKUP(K21,'Criterios GR'!$A$3:$B$7,2,FALSE)),"")</f>
        <v>2</v>
      </c>
      <c r="M21" s="2" t="s">
        <v>34</v>
      </c>
      <c r="N21" s="1">
        <f>IFERROR((HLOOKUP(M21,'Criterios GR'!$I$27:$M$28,2,FALSE)),"")</f>
        <v>2</v>
      </c>
      <c r="O21" s="1">
        <f t="shared" si="0"/>
        <v>2</v>
      </c>
      <c r="P21" s="2" t="str">
        <f>IFERROR((VLOOKUP(O21,'Criterios GR'!$S$1:$T$5,2,FALSE)),"")</f>
        <v>Bajo</v>
      </c>
      <c r="Q21" s="1">
        <f t="shared" si="1"/>
        <v>2</v>
      </c>
      <c r="R21" s="2" t="str">
        <f>IFERROR((HLOOKUP(Q21,'Criterios GR'!$I$26:$M$27,2,FALSE)),"")</f>
        <v>Bajo</v>
      </c>
      <c r="S21" s="1">
        <f t="shared" si="2"/>
        <v>4</v>
      </c>
      <c r="T21" s="2" t="str">
        <f>IFERROR((VLOOKUP(S21,'Criterios GR'!$O$1:$P$25,2,FALSE)),"")</f>
        <v>BAJO</v>
      </c>
      <c r="U21" s="2" t="s">
        <v>38</v>
      </c>
    </row>
    <row r="22" spans="1:21">
      <c r="A22" s="1" t="s">
        <v>50</v>
      </c>
      <c r="B22" s="37" t="s">
        <v>47</v>
      </c>
      <c r="C22" s="2" t="s">
        <v>30</v>
      </c>
      <c r="D22" s="1">
        <f>IFERROR((VLOOKUP(C22,'Criterios GR'!$A$3:$B$7,2,FALSE)),"")</f>
        <v>3</v>
      </c>
      <c r="E22" s="2" t="s">
        <v>30</v>
      </c>
      <c r="F22" s="1">
        <f>IFERROR((HLOOKUP(E22,'Criterios GR'!$I$27:$M$28,2,FALSE)),"")</f>
        <v>3</v>
      </c>
      <c r="G22" s="2" t="s">
        <v>30</v>
      </c>
      <c r="H22" s="1">
        <f>IFERROR((VLOOKUP(G22,'Criterios GR'!$A$3:$B$7,2,FALSE)),"")</f>
        <v>3</v>
      </c>
      <c r="I22" s="2" t="s">
        <v>30</v>
      </c>
      <c r="J22" s="1">
        <f>IFERROR((HLOOKUP(I22,'Criterios GR'!$I$27:$M$28,2,FALSE)),"")</f>
        <v>3</v>
      </c>
      <c r="K22" s="2" t="s">
        <v>34</v>
      </c>
      <c r="L22" s="1">
        <f>IFERROR((VLOOKUP(K22,'Criterios GR'!$A$3:$B$7,2,FALSE)),"")</f>
        <v>2</v>
      </c>
      <c r="M22" s="2" t="s">
        <v>34</v>
      </c>
      <c r="N22" s="1">
        <f>IFERROR((HLOOKUP(M22,'Criterios GR'!$I$27:$M$28,2,FALSE)),"")</f>
        <v>2</v>
      </c>
      <c r="O22" s="1">
        <f t="shared" si="0"/>
        <v>3</v>
      </c>
      <c r="P22" s="2" t="str">
        <f>IFERROR((VLOOKUP(O22,'Criterios GR'!$S$1:$T$5,2,FALSE)),"")</f>
        <v>Moderado</v>
      </c>
      <c r="Q22" s="1">
        <f t="shared" si="1"/>
        <v>3</v>
      </c>
      <c r="R22" s="2" t="str">
        <f>IFERROR((HLOOKUP(Q22,'Criterios GR'!$I$26:$M$27,2,FALSE)),"")</f>
        <v>Moderado</v>
      </c>
      <c r="S22" s="1">
        <f t="shared" si="2"/>
        <v>9</v>
      </c>
      <c r="T22" s="2" t="str">
        <f>IFERROR((VLOOKUP(S22,'Criterios GR'!$O$1:$P$25,2,FALSE)),"")</f>
        <v>MODERADO</v>
      </c>
      <c r="U22" s="2" t="s">
        <v>40</v>
      </c>
    </row>
    <row r="23" spans="1:21">
      <c r="A23" s="1" t="s">
        <v>51</v>
      </c>
      <c r="B23" s="37" t="s">
        <v>29</v>
      </c>
      <c r="C23" s="2" t="s">
        <v>52</v>
      </c>
      <c r="D23" s="1">
        <f>IFERROR((VLOOKUP(C23,'Criterios GR'!$A$3:$B$7,2,FALSE)),"")</f>
        <v>1</v>
      </c>
      <c r="E23" s="2" t="s">
        <v>33</v>
      </c>
      <c r="F23" s="1">
        <f>IFERROR((HLOOKUP(E23,'Criterios GR'!$I$27:$M$28,2,FALSE)),"")</f>
        <v>4</v>
      </c>
      <c r="G23" s="2" t="s">
        <v>52</v>
      </c>
      <c r="H23" s="1">
        <f>IFERROR((VLOOKUP(G23,'Criterios GR'!$A$3:$B$7,2,FALSE)),"")</f>
        <v>1</v>
      </c>
      <c r="I23" s="2" t="s">
        <v>33</v>
      </c>
      <c r="J23" s="1">
        <f>IFERROR((HLOOKUP(I23,'Criterios GR'!$I$27:$M$28,2,FALSE)),"")</f>
        <v>4</v>
      </c>
      <c r="K23" s="2" t="s">
        <v>52</v>
      </c>
      <c r="L23" s="1">
        <f>IFERROR((VLOOKUP(K23,'Criterios GR'!$A$3:$B$7,2,FALSE)),"")</f>
        <v>1</v>
      </c>
      <c r="M23" s="2" t="s">
        <v>53</v>
      </c>
      <c r="N23" s="1">
        <f>IFERROR((HLOOKUP(M23,'Criterios GR'!$I$27:$M$28,2,FALSE)),"")</f>
        <v>5</v>
      </c>
      <c r="O23" s="1">
        <f t="shared" si="0"/>
        <v>1</v>
      </c>
      <c r="P23" s="2" t="str">
        <f>IFERROR((VLOOKUP(O23,'Criterios GR'!$S$1:$T$5,2,FALSE)),"")</f>
        <v>No significativo</v>
      </c>
      <c r="Q23" s="1">
        <f t="shared" si="1"/>
        <v>4</v>
      </c>
      <c r="R23" s="2" t="str">
        <f>IFERROR((HLOOKUP(Q23,'Criterios GR'!$I$26:$M$27,2,FALSE)),"")</f>
        <v>Alto</v>
      </c>
      <c r="S23" s="1">
        <f t="shared" si="2"/>
        <v>4</v>
      </c>
      <c r="T23" s="2" t="str">
        <f>IFERROR((VLOOKUP(S23,'Criterios GR'!$O$1:$P$25,2,FALSE)),"")</f>
        <v>BAJO</v>
      </c>
      <c r="U23" s="2" t="s">
        <v>38</v>
      </c>
    </row>
    <row r="24" spans="1:21">
      <c r="A24" s="1" t="s">
        <v>54</v>
      </c>
      <c r="B24" s="37" t="s">
        <v>29</v>
      </c>
      <c r="C24" s="2" t="s">
        <v>52</v>
      </c>
      <c r="D24" s="1">
        <f>IFERROR((VLOOKUP(C24,'Criterios GR'!$A$3:$B$7,2,FALSE)),"")</f>
        <v>1</v>
      </c>
      <c r="E24" s="2" t="s">
        <v>33</v>
      </c>
      <c r="F24" s="1">
        <f>IFERROR((HLOOKUP(E24,'Criterios GR'!$I$27:$M$28,2,FALSE)),"")</f>
        <v>4</v>
      </c>
      <c r="G24" s="2" t="s">
        <v>52</v>
      </c>
      <c r="H24" s="1">
        <f>IFERROR((VLOOKUP(G24,'Criterios GR'!$A$3:$B$7,2,FALSE)),"")</f>
        <v>1</v>
      </c>
      <c r="I24" s="2" t="s">
        <v>33</v>
      </c>
      <c r="J24" s="1">
        <f>IFERROR((HLOOKUP(I24,'Criterios GR'!$I$27:$M$28,2,FALSE)),"")</f>
        <v>4</v>
      </c>
      <c r="K24" s="2" t="s">
        <v>52</v>
      </c>
      <c r="L24" s="1">
        <f>IFERROR((VLOOKUP(K24,'Criterios GR'!$A$3:$B$7,2,FALSE)),"")</f>
        <v>1</v>
      </c>
      <c r="M24" s="2" t="s">
        <v>53</v>
      </c>
      <c r="N24" s="1">
        <f>IFERROR((HLOOKUP(M24,'Criterios GR'!$I$27:$M$28,2,FALSE)),"")</f>
        <v>5</v>
      </c>
      <c r="O24" s="1">
        <f t="shared" si="0"/>
        <v>1</v>
      </c>
      <c r="P24" s="2" t="str">
        <f>IFERROR((VLOOKUP(O24,'Criterios GR'!$S$1:$T$5,2,FALSE)),"")</f>
        <v>No significativo</v>
      </c>
      <c r="Q24" s="1">
        <f t="shared" si="1"/>
        <v>4</v>
      </c>
      <c r="R24" s="2" t="str">
        <f>IFERROR((HLOOKUP(Q24,'Criterios GR'!$I$26:$M$27,2,FALSE)),"")</f>
        <v>Alto</v>
      </c>
      <c r="S24" s="1">
        <f t="shared" si="2"/>
        <v>4</v>
      </c>
      <c r="T24" s="2" t="str">
        <f>IFERROR((VLOOKUP(S24,'Criterios GR'!$O$1:$P$25,2,FALSE)),"")</f>
        <v>BAJO</v>
      </c>
      <c r="U24" s="2" t="s">
        <v>38</v>
      </c>
    </row>
    <row r="25" spans="1:21">
      <c r="A25" s="1" t="s">
        <v>55</v>
      </c>
      <c r="B25" s="37" t="s">
        <v>56</v>
      </c>
      <c r="C25" s="2" t="s">
        <v>57</v>
      </c>
      <c r="D25" s="1">
        <f>IFERROR((VLOOKUP(C25,'Criterios GR'!$A$3:$B$7,2,FALSE)),"")</f>
        <v>4</v>
      </c>
      <c r="E25" s="2" t="s">
        <v>34</v>
      </c>
      <c r="F25" s="1">
        <f>IFERROR((HLOOKUP(E25,'Criterios GR'!$I$27:$M$28,2,FALSE)),"")</f>
        <v>2</v>
      </c>
      <c r="G25" s="2" t="s">
        <v>57</v>
      </c>
      <c r="H25" s="1">
        <f>IFERROR((VLOOKUP(G25,'Criterios GR'!$A$3:$B$7,2,FALSE)),"")</f>
        <v>4</v>
      </c>
      <c r="I25" s="2" t="s">
        <v>30</v>
      </c>
      <c r="J25" s="1">
        <f>IFERROR((HLOOKUP(I25,'Criterios GR'!$I$27:$M$28,2,FALSE)),"")</f>
        <v>3</v>
      </c>
      <c r="K25" s="2" t="s">
        <v>57</v>
      </c>
      <c r="L25" s="1">
        <f>IFERROR((VLOOKUP(K25,'Criterios GR'!$A$3:$B$7,2,FALSE)),"")</f>
        <v>4</v>
      </c>
      <c r="M25" s="2" t="s">
        <v>30</v>
      </c>
      <c r="N25" s="1">
        <f>IFERROR((HLOOKUP(M25,'Criterios GR'!$I$27:$M$28,2,FALSE)),"")</f>
        <v>3</v>
      </c>
      <c r="O25" s="1">
        <f t="shared" si="0"/>
        <v>4</v>
      </c>
      <c r="P25" s="2" t="str">
        <f>IFERROR((VLOOKUP(O25,'Criterios GR'!$S$1:$T$5,2,FALSE)),"")</f>
        <v>Probable</v>
      </c>
      <c r="Q25" s="1">
        <f t="shared" si="1"/>
        <v>3</v>
      </c>
      <c r="R25" s="2" t="str">
        <f>IFERROR((HLOOKUP(Q25,'Criterios GR'!$I$26:$M$27,2,FALSE)),"")</f>
        <v>Moderado</v>
      </c>
      <c r="S25" s="1">
        <f t="shared" si="2"/>
        <v>12</v>
      </c>
      <c r="T25" s="2" t="str">
        <f>IFERROR((VLOOKUP(S25,'Criterios GR'!$O$1:$P$25,2,FALSE)),"")</f>
        <v>ALTO</v>
      </c>
      <c r="U25" s="2" t="s">
        <v>31</v>
      </c>
    </row>
    <row r="26" spans="1:21">
      <c r="A26" s="1" t="s">
        <v>58</v>
      </c>
      <c r="B26" s="37" t="s">
        <v>47</v>
      </c>
      <c r="C26" s="2" t="s">
        <v>34</v>
      </c>
      <c r="D26" s="1">
        <f>IFERROR((VLOOKUP(C26,'Criterios GR'!$A$3:$B$7,2,FALSE)),"")</f>
        <v>2</v>
      </c>
      <c r="E26" s="2" t="s">
        <v>33</v>
      </c>
      <c r="F26" s="1">
        <f>IFERROR((HLOOKUP(E26,'Criterios GR'!$I$27:$M$28,2,FALSE)),"")</f>
        <v>4</v>
      </c>
      <c r="G26" s="2" t="s">
        <v>34</v>
      </c>
      <c r="H26" s="1">
        <f>IFERROR((VLOOKUP(G26,'Criterios GR'!$A$3:$B$7,2,FALSE)),"")</f>
        <v>2</v>
      </c>
      <c r="I26" s="2" t="s">
        <v>30</v>
      </c>
      <c r="J26" s="1">
        <f>IFERROR((HLOOKUP(I26,'Criterios GR'!$I$27:$M$28,2,FALSE)),"")</f>
        <v>3</v>
      </c>
      <c r="K26" s="2" t="s">
        <v>34</v>
      </c>
      <c r="L26" s="1">
        <f>IFERROR((VLOOKUP(K26,'Criterios GR'!$A$3:$B$7,2,FALSE)),"")</f>
        <v>2</v>
      </c>
      <c r="M26" s="2" t="s">
        <v>33</v>
      </c>
      <c r="N26" s="1">
        <f>IFERROR((HLOOKUP(M26,'Criterios GR'!$I$27:$M$28,2,FALSE)),"")</f>
        <v>4</v>
      </c>
      <c r="O26" s="1">
        <f t="shared" si="0"/>
        <v>2</v>
      </c>
      <c r="P26" s="2" t="str">
        <f>IFERROR((VLOOKUP(O26,'Criterios GR'!$S$1:$T$5,2,FALSE)),"")</f>
        <v>Bajo</v>
      </c>
      <c r="Q26" s="1">
        <f t="shared" si="1"/>
        <v>4</v>
      </c>
      <c r="R26" s="2" t="str">
        <f>IFERROR((HLOOKUP(Q26,'Criterios GR'!$I$26:$M$27,2,FALSE)),"")</f>
        <v>Alto</v>
      </c>
      <c r="S26" s="1">
        <f t="shared" si="2"/>
        <v>8</v>
      </c>
      <c r="T26" s="2" t="str">
        <f>IFERROR((VLOOKUP(S26,'Criterios GR'!$O$1:$P$25,2,FALSE)),"")</f>
        <v>MODERADO</v>
      </c>
      <c r="U26" s="2" t="s">
        <v>38</v>
      </c>
    </row>
    <row r="27" spans="1:21">
      <c r="A27" s="1" t="s">
        <v>59</v>
      </c>
      <c r="B27" s="37" t="s">
        <v>47</v>
      </c>
      <c r="C27" s="2" t="s">
        <v>34</v>
      </c>
      <c r="D27" s="1">
        <f>IFERROR((VLOOKUP(C27,'Criterios GR'!$A$3:$B$7,2,FALSE)),"")</f>
        <v>2</v>
      </c>
      <c r="E27" s="2" t="s">
        <v>33</v>
      </c>
      <c r="F27" s="1">
        <f>IFERROR((HLOOKUP(E27,'Criterios GR'!$I$27:$M$28,2,FALSE)),"")</f>
        <v>4</v>
      </c>
      <c r="G27" s="2" t="s">
        <v>34</v>
      </c>
      <c r="H27" s="1">
        <f>IFERROR((VLOOKUP(G27,'Criterios GR'!$A$3:$B$7,2,FALSE)),"")</f>
        <v>2</v>
      </c>
      <c r="I27" s="2" t="s">
        <v>30</v>
      </c>
      <c r="J27" s="1">
        <f>IFERROR((HLOOKUP(I27,'Criterios GR'!$I$27:$M$28,2,FALSE)),"")</f>
        <v>3</v>
      </c>
      <c r="K27" s="2" t="s">
        <v>34</v>
      </c>
      <c r="L27" s="1">
        <f>IFERROR((VLOOKUP(K27,'Criterios GR'!$A$3:$B$7,2,FALSE)),"")</f>
        <v>2</v>
      </c>
      <c r="M27" s="2" t="s">
        <v>34</v>
      </c>
      <c r="N27" s="1">
        <f>IFERROR((HLOOKUP(M27,'Criterios GR'!$I$27:$M$28,2,FALSE)),"")</f>
        <v>2</v>
      </c>
      <c r="O27" s="1">
        <f t="shared" si="0"/>
        <v>2</v>
      </c>
      <c r="P27" s="2" t="str">
        <f>IFERROR((VLOOKUP(O27,'Criterios GR'!$S$1:$T$5,2,FALSE)),"")</f>
        <v>Bajo</v>
      </c>
      <c r="Q27" s="1">
        <f t="shared" si="1"/>
        <v>3</v>
      </c>
      <c r="R27" s="2" t="str">
        <f>IFERROR((HLOOKUP(Q27,'Criterios GR'!$I$26:$M$27,2,FALSE)),"")</f>
        <v>Moderado</v>
      </c>
      <c r="S27" s="1">
        <f t="shared" si="2"/>
        <v>6</v>
      </c>
      <c r="T27" s="2" t="str">
        <f>IFERROR((VLOOKUP(S27,'Criterios GR'!$O$1:$P$25,2,FALSE)),"")</f>
        <v>MODERADO</v>
      </c>
      <c r="U27" s="2" t="s">
        <v>38</v>
      </c>
    </row>
    <row r="28" spans="1:21">
      <c r="A28" s="1" t="s">
        <v>60</v>
      </c>
      <c r="B28" s="37" t="s">
        <v>47</v>
      </c>
      <c r="C28" s="2" t="s">
        <v>34</v>
      </c>
      <c r="D28" s="1">
        <f>IFERROR((VLOOKUP(C28,'Criterios GR'!$A$3:$B$7,2,FALSE)),"")</f>
        <v>2</v>
      </c>
      <c r="E28" s="2" t="s">
        <v>30</v>
      </c>
      <c r="F28" s="1">
        <f>IFERROR((HLOOKUP(E28,'Criterios GR'!$I$27:$M$28,2,FALSE)),"")</f>
        <v>3</v>
      </c>
      <c r="G28" s="2" t="s">
        <v>34</v>
      </c>
      <c r="H28" s="1">
        <f>IFERROR((VLOOKUP(G28,'Criterios GR'!$A$3:$B$7,2,FALSE)),"")</f>
        <v>2</v>
      </c>
      <c r="I28" s="2" t="s">
        <v>30</v>
      </c>
      <c r="J28" s="1">
        <f>IFERROR((HLOOKUP(I28,'Criterios GR'!$I$27:$M$28,2,FALSE)),"")</f>
        <v>3</v>
      </c>
      <c r="K28" s="2" t="s">
        <v>34</v>
      </c>
      <c r="L28" s="1">
        <f>IFERROR((VLOOKUP(K28,'Criterios GR'!$A$3:$B$7,2,FALSE)),"")</f>
        <v>2</v>
      </c>
      <c r="M28" s="2" t="s">
        <v>30</v>
      </c>
      <c r="N28" s="1">
        <f>IFERROR((HLOOKUP(M28,'Criterios GR'!$I$27:$M$28,2,FALSE)),"")</f>
        <v>3</v>
      </c>
      <c r="O28" s="1">
        <f t="shared" si="0"/>
        <v>2</v>
      </c>
      <c r="P28" s="2" t="str">
        <f>IFERROR((VLOOKUP(O28,'Criterios GR'!$S$1:$T$5,2,FALSE)),"")</f>
        <v>Bajo</v>
      </c>
      <c r="Q28" s="1">
        <f t="shared" si="1"/>
        <v>3</v>
      </c>
      <c r="R28" s="2" t="str">
        <f>IFERROR((HLOOKUP(Q28,'Criterios GR'!$I$26:$M$27,2,FALSE)),"")</f>
        <v>Moderado</v>
      </c>
      <c r="S28" s="1">
        <f t="shared" si="2"/>
        <v>6</v>
      </c>
      <c r="T28" s="2" t="str">
        <f>IFERROR((VLOOKUP(S28,'Criterios GR'!$O$1:$P$25,2,FALSE)),"")</f>
        <v>MODERADO</v>
      </c>
      <c r="U28" s="2" t="s">
        <v>38</v>
      </c>
    </row>
    <row r="29" spans="1:21">
      <c r="A29" s="1" t="s">
        <v>61</v>
      </c>
      <c r="B29" s="37" t="s">
        <v>47</v>
      </c>
      <c r="C29" s="2" t="s">
        <v>34</v>
      </c>
      <c r="D29" s="1">
        <f>IFERROR((VLOOKUP(C29,'Criterios GR'!$A$3:$B$7,2,FALSE)),"")</f>
        <v>2</v>
      </c>
      <c r="E29" s="2" t="s">
        <v>34</v>
      </c>
      <c r="F29" s="1">
        <f>IFERROR((HLOOKUP(E29,'Criterios GR'!$I$27:$M$28,2,FALSE)),"")</f>
        <v>2</v>
      </c>
      <c r="G29" s="2" t="s">
        <v>34</v>
      </c>
      <c r="H29" s="1">
        <f>IFERROR((VLOOKUP(G29,'Criterios GR'!$A$3:$B$7,2,FALSE)),"")</f>
        <v>2</v>
      </c>
      <c r="I29" s="2" t="s">
        <v>30</v>
      </c>
      <c r="J29" s="1">
        <f>IFERROR((HLOOKUP(I29,'Criterios GR'!$I$27:$M$28,2,FALSE)),"")</f>
        <v>3</v>
      </c>
      <c r="K29" s="2" t="s">
        <v>34</v>
      </c>
      <c r="L29" s="1">
        <f>IFERROR((VLOOKUP(K29,'Criterios GR'!$A$3:$B$7,2,FALSE)),"")</f>
        <v>2</v>
      </c>
      <c r="M29" s="2" t="s">
        <v>30</v>
      </c>
      <c r="N29" s="1">
        <f>IFERROR((HLOOKUP(M29,'Criterios GR'!$I$27:$M$28,2,FALSE)),"")</f>
        <v>3</v>
      </c>
      <c r="O29" s="1">
        <f t="shared" si="0"/>
        <v>2</v>
      </c>
      <c r="P29" s="2" t="str">
        <f>IFERROR((VLOOKUP(O29,'Criterios GR'!$S$1:$T$5,2,FALSE)),"")</f>
        <v>Bajo</v>
      </c>
      <c r="Q29" s="1">
        <f t="shared" si="1"/>
        <v>3</v>
      </c>
      <c r="R29" s="2" t="str">
        <f>IFERROR((HLOOKUP(Q29,'Criterios GR'!$I$26:$M$27,2,FALSE)),"")</f>
        <v>Moderado</v>
      </c>
      <c r="S29" s="1">
        <f t="shared" si="2"/>
        <v>6</v>
      </c>
      <c r="T29" s="2" t="str">
        <f>IFERROR((VLOOKUP(S29,'Criterios GR'!$O$1:$P$25,2,FALSE)),"")</f>
        <v>MODERADO</v>
      </c>
      <c r="U29" s="2" t="s">
        <v>38</v>
      </c>
    </row>
    <row r="30" spans="1:21">
      <c r="A30" s="1" t="s">
        <v>62</v>
      </c>
      <c r="B30" s="37" t="s">
        <v>47</v>
      </c>
      <c r="C30" s="2" t="s">
        <v>52</v>
      </c>
      <c r="D30" s="1">
        <f>IFERROR((VLOOKUP(C30,'Criterios GR'!$A$3:$B$7,2,FALSE)),"")</f>
        <v>1</v>
      </c>
      <c r="E30" s="2" t="s">
        <v>30</v>
      </c>
      <c r="F30" s="1">
        <f>IFERROR((HLOOKUP(E30,'Criterios GR'!$I$27:$M$28,2,FALSE)),"")</f>
        <v>3</v>
      </c>
      <c r="G30" s="2" t="s">
        <v>52</v>
      </c>
      <c r="H30" s="1">
        <f>IFERROR((VLOOKUP(G30,'Criterios GR'!$A$3:$B$7,2,FALSE)),"")</f>
        <v>1</v>
      </c>
      <c r="I30" s="2" t="s">
        <v>30</v>
      </c>
      <c r="J30" s="1">
        <f>IFERROR((HLOOKUP(I30,'Criterios GR'!$I$27:$M$28,2,FALSE)),"")</f>
        <v>3</v>
      </c>
      <c r="K30" s="2" t="s">
        <v>52</v>
      </c>
      <c r="L30" s="1">
        <f>IFERROR((VLOOKUP(K30,'Criterios GR'!$A$3:$B$7,2,FALSE)),"")</f>
        <v>1</v>
      </c>
      <c r="M30" s="2" t="s">
        <v>33</v>
      </c>
      <c r="N30" s="1">
        <f>IFERROR((HLOOKUP(M30,'Criterios GR'!$I$27:$M$28,2,FALSE)),"")</f>
        <v>4</v>
      </c>
      <c r="O30" s="1">
        <f t="shared" si="0"/>
        <v>1</v>
      </c>
      <c r="P30" s="2" t="str">
        <f>IFERROR((VLOOKUP(O30,'Criterios GR'!$S$1:$T$5,2,FALSE)),"")</f>
        <v>No significativo</v>
      </c>
      <c r="Q30" s="1">
        <f t="shared" si="1"/>
        <v>3</v>
      </c>
      <c r="R30" s="2" t="str">
        <f>IFERROR((HLOOKUP(Q30,'Criterios GR'!$I$26:$M$27,2,FALSE)),"")</f>
        <v>Moderado</v>
      </c>
      <c r="S30" s="1">
        <f t="shared" si="2"/>
        <v>3</v>
      </c>
      <c r="T30" s="2" t="str">
        <f>IFERROR((VLOOKUP(S30,'Criterios GR'!$O$1:$P$25,2,FALSE)),"")</f>
        <v>BAJO</v>
      </c>
      <c r="U30" s="2" t="s">
        <v>38</v>
      </c>
    </row>
    <row r="31" spans="1:21">
      <c r="A31" s="1" t="s">
        <v>63</v>
      </c>
      <c r="B31" s="37" t="s">
        <v>47</v>
      </c>
      <c r="C31" s="2" t="s">
        <v>34</v>
      </c>
      <c r="D31" s="1">
        <f>IFERROR((VLOOKUP(C31,'Criterios GR'!$A$3:$B$7,2,FALSE)),"")</f>
        <v>2</v>
      </c>
      <c r="E31" s="2" t="s">
        <v>33</v>
      </c>
      <c r="F31" s="1">
        <f>IFERROR((HLOOKUP(E31,'Criterios GR'!$I$27:$M$28,2,FALSE)),"")</f>
        <v>4</v>
      </c>
      <c r="G31" s="2" t="s">
        <v>34</v>
      </c>
      <c r="H31" s="1">
        <f>IFERROR((VLOOKUP(G31,'Criterios GR'!$A$3:$B$7,2,FALSE)),"")</f>
        <v>2</v>
      </c>
      <c r="I31" s="2" t="s">
        <v>30</v>
      </c>
      <c r="J31" s="1">
        <f>IFERROR((HLOOKUP(I31,'Criterios GR'!$I$27:$M$28,2,FALSE)),"")</f>
        <v>3</v>
      </c>
      <c r="K31" s="2" t="s">
        <v>34</v>
      </c>
      <c r="L31" s="1">
        <f>IFERROR((VLOOKUP(K31,'Criterios GR'!$A$3:$B$7,2,FALSE)),"")</f>
        <v>2</v>
      </c>
      <c r="M31" s="2" t="s">
        <v>30</v>
      </c>
      <c r="N31" s="1">
        <f>IFERROR((HLOOKUP(M31,'Criterios GR'!$I$27:$M$28,2,FALSE)),"")</f>
        <v>3</v>
      </c>
      <c r="O31" s="1">
        <f t="shared" si="0"/>
        <v>2</v>
      </c>
      <c r="P31" s="2" t="str">
        <f>IFERROR((VLOOKUP(O31,'Criterios GR'!$S$1:$T$5,2,FALSE)),"")</f>
        <v>Bajo</v>
      </c>
      <c r="Q31" s="1">
        <f t="shared" si="1"/>
        <v>3</v>
      </c>
      <c r="R31" s="2" t="str">
        <f>IFERROR((HLOOKUP(Q31,'Criterios GR'!$I$26:$M$27,2,FALSE)),"")</f>
        <v>Moderado</v>
      </c>
      <c r="S31" s="1">
        <f t="shared" si="2"/>
        <v>6</v>
      </c>
      <c r="T31" s="2" t="str">
        <f>IFERROR((VLOOKUP(S31,'Criterios GR'!$O$1:$P$25,2,FALSE)),"")</f>
        <v>MODERADO</v>
      </c>
      <c r="U31" s="2" t="s">
        <v>38</v>
      </c>
    </row>
    <row r="32" spans="1:21">
      <c r="A32" s="1" t="s">
        <v>64</v>
      </c>
      <c r="B32" s="37" t="s">
        <v>65</v>
      </c>
      <c r="C32" s="2" t="s">
        <v>52</v>
      </c>
      <c r="D32" s="1">
        <f>IFERROR((VLOOKUP(C32,'Criterios GR'!$A$3:$B$7,2,FALSE)),"")</f>
        <v>1</v>
      </c>
      <c r="E32" s="2" t="s">
        <v>53</v>
      </c>
      <c r="F32" s="1">
        <f>IFERROR((HLOOKUP(E32,'Criterios GR'!$I$27:$M$28,2,FALSE)),"")</f>
        <v>5</v>
      </c>
      <c r="G32" s="2" t="s">
        <v>52</v>
      </c>
      <c r="H32" s="1">
        <f>IFERROR((VLOOKUP(G32,'Criterios GR'!$A$3:$B$7,2,FALSE)),"")</f>
        <v>1</v>
      </c>
      <c r="I32" s="2" t="s">
        <v>33</v>
      </c>
      <c r="J32" s="1">
        <f>IFERROR((HLOOKUP(I32,'Criterios GR'!$I$27:$M$28,2,FALSE)),"")</f>
        <v>4</v>
      </c>
      <c r="K32" s="2" t="s">
        <v>52</v>
      </c>
      <c r="L32" s="1">
        <f>IFERROR((VLOOKUP(K32,'Criterios GR'!$A$3:$B$7,2,FALSE)),"")</f>
        <v>1</v>
      </c>
      <c r="M32" s="2" t="s">
        <v>53</v>
      </c>
      <c r="N32" s="1">
        <f>IFERROR((HLOOKUP(M32,'Criterios GR'!$I$27:$M$28,2,FALSE)),"")</f>
        <v>5</v>
      </c>
      <c r="O32" s="1">
        <f t="shared" si="0"/>
        <v>1</v>
      </c>
      <c r="P32" s="2" t="str">
        <f>IFERROR((VLOOKUP(O32,'Criterios GR'!$S$1:$T$5,2,FALSE)),"")</f>
        <v>No significativo</v>
      </c>
      <c r="Q32" s="1">
        <f t="shared" si="1"/>
        <v>5</v>
      </c>
      <c r="R32" s="2" t="str">
        <f>IFERROR((HLOOKUP(Q32,'Criterios GR'!$I$26:$M$27,2,FALSE)),"")</f>
        <v>Extremo</v>
      </c>
      <c r="S32" s="1">
        <f t="shared" si="2"/>
        <v>5</v>
      </c>
      <c r="T32" s="2" t="str">
        <f>IFERROR((VLOOKUP(S32,'Criterios GR'!$O$1:$P$25,2,FALSE)),"")</f>
        <v>MODERADO</v>
      </c>
      <c r="U32" s="2" t="s">
        <v>38</v>
      </c>
    </row>
    <row r="33" spans="1:21">
      <c r="A33" s="1" t="s">
        <v>66</v>
      </c>
      <c r="B33" s="37" t="s">
        <v>65</v>
      </c>
      <c r="C33" s="2" t="s">
        <v>52</v>
      </c>
      <c r="D33" s="1">
        <f>IFERROR((VLOOKUP(C33,'Criterios GR'!$A$3:$B$7,2,FALSE)),"")</f>
        <v>1</v>
      </c>
      <c r="E33" s="2" t="s">
        <v>30</v>
      </c>
      <c r="F33" s="1">
        <f>IFERROR((HLOOKUP(E33,'Criterios GR'!$I$27:$M$28,2,FALSE)),"")</f>
        <v>3</v>
      </c>
      <c r="G33" s="2" t="s">
        <v>52</v>
      </c>
      <c r="H33" s="1">
        <f>IFERROR((VLOOKUP(G33,'Criterios GR'!$A$3:$B$7,2,FALSE)),"")</f>
        <v>1</v>
      </c>
      <c r="I33" s="2" t="s">
        <v>34</v>
      </c>
      <c r="J33" s="1">
        <f>IFERROR((HLOOKUP(I33,'Criterios GR'!$I$27:$M$28,2,FALSE)),"")</f>
        <v>2</v>
      </c>
      <c r="K33" s="2" t="s">
        <v>52</v>
      </c>
      <c r="L33" s="1">
        <f>IFERROR((VLOOKUP(K33,'Criterios GR'!$A$3:$B$7,2,FALSE)),"")</f>
        <v>1</v>
      </c>
      <c r="M33" s="2" t="s">
        <v>33</v>
      </c>
      <c r="N33" s="1">
        <f>IFERROR((HLOOKUP(M33,'Criterios GR'!$I$27:$M$28,2,FALSE)),"")</f>
        <v>4</v>
      </c>
      <c r="O33" s="1">
        <f t="shared" si="0"/>
        <v>1</v>
      </c>
      <c r="P33" s="2" t="str">
        <f>IFERROR((VLOOKUP(O33,'Criterios GR'!$S$1:$T$5,2,FALSE)),"")</f>
        <v>No significativo</v>
      </c>
      <c r="Q33" s="1">
        <f t="shared" si="1"/>
        <v>3</v>
      </c>
      <c r="R33" s="2" t="str">
        <f>IFERROR((HLOOKUP(Q33,'Criterios GR'!$I$26:$M$27,2,FALSE)),"")</f>
        <v>Moderado</v>
      </c>
      <c r="S33" s="1">
        <f t="shared" si="2"/>
        <v>3</v>
      </c>
      <c r="T33" s="2" t="str">
        <f>IFERROR((VLOOKUP(S33,'Criterios GR'!$O$1:$P$25,2,FALSE)),"")</f>
        <v>BAJO</v>
      </c>
      <c r="U33" s="2" t="s">
        <v>38</v>
      </c>
    </row>
    <row r="34" spans="1:21">
      <c r="A34" s="1" t="s">
        <v>67</v>
      </c>
      <c r="B34" s="37" t="s">
        <v>65</v>
      </c>
      <c r="C34" s="2" t="s">
        <v>34</v>
      </c>
      <c r="D34" s="1">
        <f>IFERROR((VLOOKUP(C34,'Criterios GR'!$A$3:$B$7,2,FALSE)),"")</f>
        <v>2</v>
      </c>
      <c r="E34" s="2" t="s">
        <v>30</v>
      </c>
      <c r="F34" s="1">
        <f>IFERROR((HLOOKUP(E34,'Criterios GR'!$I$27:$M$28,2,FALSE)),"")</f>
        <v>3</v>
      </c>
      <c r="G34" s="2" t="s">
        <v>34</v>
      </c>
      <c r="H34" s="1">
        <f>IFERROR((VLOOKUP(G34,'Criterios GR'!$A$3:$B$7,2,FALSE)),"")</f>
        <v>2</v>
      </c>
      <c r="I34" s="2" t="s">
        <v>34</v>
      </c>
      <c r="J34" s="1">
        <f>IFERROR((HLOOKUP(I34,'Criterios GR'!$I$27:$M$28,2,FALSE)),"")</f>
        <v>2</v>
      </c>
      <c r="K34" s="2" t="s">
        <v>34</v>
      </c>
      <c r="L34" s="1">
        <f>IFERROR((VLOOKUP(K34,'Criterios GR'!$A$3:$B$7,2,FALSE)),"")</f>
        <v>2</v>
      </c>
      <c r="M34" s="2" t="s">
        <v>30</v>
      </c>
      <c r="N34" s="1">
        <f>IFERROR((HLOOKUP(M34,'Criterios GR'!$I$27:$M$28,2,FALSE)),"")</f>
        <v>3</v>
      </c>
      <c r="O34" s="1">
        <f t="shared" si="0"/>
        <v>2</v>
      </c>
      <c r="P34" s="2" t="str">
        <f>IFERROR((VLOOKUP(O34,'Criterios GR'!$S$1:$T$5,2,FALSE)),"")</f>
        <v>Bajo</v>
      </c>
      <c r="Q34" s="1">
        <f t="shared" si="1"/>
        <v>3</v>
      </c>
      <c r="R34" s="2" t="str">
        <f>IFERROR((HLOOKUP(Q34,'Criterios GR'!$I$26:$M$27,2,FALSE)),"")</f>
        <v>Moderado</v>
      </c>
      <c r="S34" s="1">
        <f t="shared" si="2"/>
        <v>6</v>
      </c>
      <c r="T34" s="2" t="str">
        <f>IFERROR((VLOOKUP(S34,'Criterios GR'!$O$1:$P$25,2,FALSE)),"")</f>
        <v>MODERADO</v>
      </c>
      <c r="U34" s="2" t="s">
        <v>38</v>
      </c>
    </row>
    <row r="35" spans="1:21">
      <c r="A35" s="1" t="s">
        <v>68</v>
      </c>
      <c r="B35" s="37" t="s">
        <v>65</v>
      </c>
      <c r="C35" s="2" t="s">
        <v>52</v>
      </c>
      <c r="D35" s="1">
        <f>IFERROR((VLOOKUP(C35,'Criterios GR'!$A$3:$B$7,2,FALSE)),"")</f>
        <v>1</v>
      </c>
      <c r="E35" s="2" t="s">
        <v>34</v>
      </c>
      <c r="F35" s="1">
        <f>IFERROR((HLOOKUP(E35,'Criterios GR'!$I$27:$M$28,2,FALSE)),"")</f>
        <v>2</v>
      </c>
      <c r="G35" s="2" t="s">
        <v>52</v>
      </c>
      <c r="H35" s="1">
        <f>IFERROR((VLOOKUP(G35,'Criterios GR'!$A$3:$B$7,2,FALSE)),"")</f>
        <v>1</v>
      </c>
      <c r="I35" s="2" t="s">
        <v>34</v>
      </c>
      <c r="J35" s="1">
        <f>IFERROR((HLOOKUP(I35,'Criterios GR'!$I$27:$M$28,2,FALSE)),"")</f>
        <v>2</v>
      </c>
      <c r="K35" s="2" t="s">
        <v>52</v>
      </c>
      <c r="L35" s="1">
        <f>IFERROR((VLOOKUP(K35,'Criterios GR'!$A$3:$B$7,2,FALSE)),"")</f>
        <v>1</v>
      </c>
      <c r="M35" s="2" t="s">
        <v>30</v>
      </c>
      <c r="N35" s="1">
        <f>IFERROR((HLOOKUP(M35,'Criterios GR'!$I$27:$M$28,2,FALSE)),"")</f>
        <v>3</v>
      </c>
      <c r="O35" s="1">
        <f t="shared" si="0"/>
        <v>1</v>
      </c>
      <c r="P35" s="2" t="str">
        <f>IFERROR((VLOOKUP(O35,'Criterios GR'!$S$1:$T$5,2,FALSE)),"")</f>
        <v>No significativo</v>
      </c>
      <c r="Q35" s="1">
        <f t="shared" si="1"/>
        <v>2</v>
      </c>
      <c r="R35" s="2" t="str">
        <f>IFERROR((HLOOKUP(Q35,'Criterios GR'!$I$26:$M$27,2,FALSE)),"")</f>
        <v>Bajo</v>
      </c>
      <c r="S35" s="1">
        <f t="shared" si="2"/>
        <v>2</v>
      </c>
      <c r="T35" s="2" t="str">
        <f>IFERROR((VLOOKUP(S35,'Criterios GR'!$O$1:$P$25,2,FALSE)),"")</f>
        <v>BAJO</v>
      </c>
      <c r="U35" s="2" t="s">
        <v>38</v>
      </c>
    </row>
    <row r="36" spans="1:21">
      <c r="A36" s="1" t="s">
        <v>69</v>
      </c>
      <c r="B36" s="37" t="s">
        <v>65</v>
      </c>
      <c r="C36" s="2" t="s">
        <v>34</v>
      </c>
      <c r="D36" s="1">
        <f>IFERROR((VLOOKUP(C36,'Criterios GR'!$A$3:$B$7,2,FALSE)),"")</f>
        <v>2</v>
      </c>
      <c r="E36" s="2" t="s">
        <v>30</v>
      </c>
      <c r="F36" s="1">
        <f>IFERROR((HLOOKUP(E36,'Criterios GR'!$I$27:$M$28,2,FALSE)),"")</f>
        <v>3</v>
      </c>
      <c r="G36" s="2" t="s">
        <v>34</v>
      </c>
      <c r="H36" s="1">
        <f>IFERROR((VLOOKUP(G36,'Criterios GR'!$A$3:$B$7,2,FALSE)),"")</f>
        <v>2</v>
      </c>
      <c r="I36" s="2" t="s">
        <v>34</v>
      </c>
      <c r="J36" s="1">
        <f>IFERROR((HLOOKUP(I36,'Criterios GR'!$I$27:$M$28,2,FALSE)),"")</f>
        <v>2</v>
      </c>
      <c r="K36" s="2" t="s">
        <v>34</v>
      </c>
      <c r="L36" s="1">
        <f>IFERROR((VLOOKUP(K36,'Criterios GR'!$A$3:$B$7,2,FALSE)),"")</f>
        <v>2</v>
      </c>
      <c r="M36" s="2" t="s">
        <v>30</v>
      </c>
      <c r="N36" s="1">
        <f>IFERROR((HLOOKUP(M36,'Criterios GR'!$I$27:$M$28,2,FALSE)),"")</f>
        <v>3</v>
      </c>
      <c r="O36" s="1">
        <f t="shared" si="0"/>
        <v>2</v>
      </c>
      <c r="P36" s="2" t="str">
        <f>IFERROR((VLOOKUP(O36,'Criterios GR'!$S$1:$T$5,2,FALSE)),"")</f>
        <v>Bajo</v>
      </c>
      <c r="Q36" s="1">
        <f t="shared" si="1"/>
        <v>3</v>
      </c>
      <c r="R36" s="2" t="str">
        <f>IFERROR((HLOOKUP(Q36,'Criterios GR'!$I$26:$M$27,2,FALSE)),"")</f>
        <v>Moderado</v>
      </c>
      <c r="S36" s="1">
        <f t="shared" si="2"/>
        <v>6</v>
      </c>
      <c r="T36" s="2" t="str">
        <f>IFERROR((VLOOKUP(S36,'Criterios GR'!$O$1:$P$25,2,FALSE)),"")</f>
        <v>MODERADO</v>
      </c>
      <c r="U36" s="2" t="s">
        <v>38</v>
      </c>
    </row>
    <row r="37" spans="1:21">
      <c r="A37" s="1" t="s">
        <v>70</v>
      </c>
      <c r="B37" s="37" t="s">
        <v>65</v>
      </c>
      <c r="C37" s="2" t="s">
        <v>34</v>
      </c>
      <c r="D37" s="1">
        <f>IFERROR((VLOOKUP(C37,'Criterios GR'!$A$3:$B$7,2,FALSE)),"")</f>
        <v>2</v>
      </c>
      <c r="E37" s="2" t="s">
        <v>30</v>
      </c>
      <c r="F37" s="1">
        <f>IFERROR((HLOOKUP(E37,'Criterios GR'!$I$27:$M$28,2,FALSE)),"")</f>
        <v>3</v>
      </c>
      <c r="G37" s="2" t="s">
        <v>34</v>
      </c>
      <c r="H37" s="1">
        <f>IFERROR((VLOOKUP(G37,'Criterios GR'!$A$3:$B$7,2,FALSE)),"")</f>
        <v>2</v>
      </c>
      <c r="I37" s="2" t="s">
        <v>30</v>
      </c>
      <c r="J37" s="1">
        <f>IFERROR((HLOOKUP(I37,'Criterios GR'!$I$27:$M$28,2,FALSE)),"")</f>
        <v>3</v>
      </c>
      <c r="K37" s="2" t="s">
        <v>34</v>
      </c>
      <c r="L37" s="1">
        <f>IFERROR((VLOOKUP(K37,'Criterios GR'!$A$3:$B$7,2,FALSE)),"")</f>
        <v>2</v>
      </c>
      <c r="M37" s="2" t="s">
        <v>33</v>
      </c>
      <c r="N37" s="1">
        <f>IFERROR((HLOOKUP(M37,'Criterios GR'!$I$27:$M$28,2,FALSE)),"")</f>
        <v>4</v>
      </c>
      <c r="O37" s="1">
        <f t="shared" si="0"/>
        <v>2</v>
      </c>
      <c r="P37" s="2" t="str">
        <f>IFERROR((VLOOKUP(O37,'Criterios GR'!$S$1:$T$5,2,FALSE)),"")</f>
        <v>Bajo</v>
      </c>
      <c r="Q37" s="1">
        <f t="shared" si="1"/>
        <v>3</v>
      </c>
      <c r="R37" s="2" t="str">
        <f>IFERROR((HLOOKUP(Q37,'Criterios GR'!$I$26:$M$27,2,FALSE)),"")</f>
        <v>Moderado</v>
      </c>
      <c r="S37" s="1">
        <f t="shared" si="2"/>
        <v>6</v>
      </c>
      <c r="T37" s="2" t="str">
        <f>IFERROR((VLOOKUP(S37,'Criterios GR'!$O$1:$P$25,2,FALSE)),"")</f>
        <v>MODERADO</v>
      </c>
      <c r="U37" s="2" t="s">
        <v>38</v>
      </c>
    </row>
    <row r="38" spans="1:21">
      <c r="A38" s="1" t="s">
        <v>71</v>
      </c>
      <c r="B38" s="37" t="s">
        <v>65</v>
      </c>
      <c r="C38" s="2" t="s">
        <v>34</v>
      </c>
      <c r="D38" s="1">
        <f>IFERROR((VLOOKUP(C38,'Criterios GR'!$A$3:$B$7,2,FALSE)),"")</f>
        <v>2</v>
      </c>
      <c r="E38" s="2" t="s">
        <v>30</v>
      </c>
      <c r="F38" s="1">
        <f>IFERROR((HLOOKUP(E38,'Criterios GR'!$I$27:$M$28,2,FALSE)),"")</f>
        <v>3</v>
      </c>
      <c r="G38" s="2" t="s">
        <v>34</v>
      </c>
      <c r="H38" s="1">
        <f>IFERROR((VLOOKUP(G38,'Criterios GR'!$A$3:$B$7,2,FALSE)),"")</f>
        <v>2</v>
      </c>
      <c r="I38" s="2" t="s">
        <v>30</v>
      </c>
      <c r="J38" s="1">
        <f>IFERROR((HLOOKUP(I38,'Criterios GR'!$I$27:$M$28,2,FALSE)),"")</f>
        <v>3</v>
      </c>
      <c r="K38" s="2" t="s">
        <v>34</v>
      </c>
      <c r="L38" s="1">
        <f>IFERROR((VLOOKUP(K38,'Criterios GR'!$A$3:$B$7,2,FALSE)),"")</f>
        <v>2</v>
      </c>
      <c r="M38" s="2" t="s">
        <v>33</v>
      </c>
      <c r="N38" s="1">
        <f>IFERROR((HLOOKUP(M38,'Criterios GR'!$I$27:$M$28,2,FALSE)),"")</f>
        <v>4</v>
      </c>
      <c r="O38" s="1">
        <f t="shared" si="0"/>
        <v>2</v>
      </c>
      <c r="P38" s="2" t="str">
        <f>IFERROR((VLOOKUP(O38,'Criterios GR'!$S$1:$T$5,2,FALSE)),"")</f>
        <v>Bajo</v>
      </c>
      <c r="Q38" s="1">
        <f t="shared" si="1"/>
        <v>3</v>
      </c>
      <c r="R38" s="2" t="str">
        <f>IFERROR((HLOOKUP(Q38,'Criterios GR'!$I$26:$M$27,2,FALSE)),"")</f>
        <v>Moderado</v>
      </c>
      <c r="S38" s="1">
        <f t="shared" si="2"/>
        <v>6</v>
      </c>
      <c r="T38" s="2" t="str">
        <f>IFERROR((VLOOKUP(S38,'Criterios GR'!$O$1:$P$25,2,FALSE)),"")</f>
        <v>MODERADO</v>
      </c>
      <c r="U38" s="2" t="s">
        <v>38</v>
      </c>
    </row>
    <row r="39" spans="1:21">
      <c r="A39" s="1" t="s">
        <v>72</v>
      </c>
      <c r="B39" s="37" t="s">
        <v>47</v>
      </c>
      <c r="C39" s="2" t="s">
        <v>34</v>
      </c>
      <c r="D39" s="1">
        <f>IFERROR((VLOOKUP(C39,'Criterios GR'!$A$3:$B$7,2,FALSE)),"")</f>
        <v>2</v>
      </c>
      <c r="E39" s="2" t="s">
        <v>34</v>
      </c>
      <c r="F39" s="1">
        <f>IFERROR((HLOOKUP(E39,'Criterios GR'!$I$27:$M$28,2,FALSE)),"")</f>
        <v>2</v>
      </c>
      <c r="G39" s="2" t="s">
        <v>34</v>
      </c>
      <c r="H39" s="1">
        <f>IFERROR((VLOOKUP(G39,'Criterios GR'!$A$3:$B$7,2,FALSE)),"")</f>
        <v>2</v>
      </c>
      <c r="I39" s="2" t="s">
        <v>34</v>
      </c>
      <c r="J39" s="1">
        <f>IFERROR((HLOOKUP(I39,'Criterios GR'!$I$27:$M$28,2,FALSE)),"")</f>
        <v>2</v>
      </c>
      <c r="K39" s="2" t="s">
        <v>34</v>
      </c>
      <c r="L39" s="1">
        <f>IFERROR((VLOOKUP(K39,'Criterios GR'!$A$3:$B$7,2,FALSE)),"")</f>
        <v>2</v>
      </c>
      <c r="M39" s="2" t="s">
        <v>33</v>
      </c>
      <c r="N39" s="1">
        <f>IFERROR((HLOOKUP(M39,'Criterios GR'!$I$27:$M$28,2,FALSE)),"")</f>
        <v>4</v>
      </c>
      <c r="O39" s="1">
        <f t="shared" si="0"/>
        <v>2</v>
      </c>
      <c r="P39" s="2" t="str">
        <f>IFERROR((VLOOKUP(O39,'Criterios GR'!$S$1:$T$5,2,FALSE)),"")</f>
        <v>Bajo</v>
      </c>
      <c r="Q39" s="1">
        <f t="shared" si="1"/>
        <v>3</v>
      </c>
      <c r="R39" s="2" t="str">
        <f>IFERROR((HLOOKUP(Q39,'Criterios GR'!$I$26:$M$27,2,FALSE)),"")</f>
        <v>Moderado</v>
      </c>
      <c r="S39" s="1">
        <f t="shared" si="2"/>
        <v>6</v>
      </c>
      <c r="T39" s="2" t="str">
        <f>IFERROR((VLOOKUP(S39,'Criterios GR'!$O$1:$P$25,2,FALSE)),"")</f>
        <v>MODERADO</v>
      </c>
      <c r="U39" s="2" t="s">
        <v>40</v>
      </c>
    </row>
    <row r="40" spans="1:21">
      <c r="A40" s="1" t="s">
        <v>73</v>
      </c>
      <c r="B40" s="37" t="s">
        <v>29</v>
      </c>
      <c r="C40" s="2" t="s">
        <v>57</v>
      </c>
      <c r="D40" s="1">
        <f>IFERROR((VLOOKUP(C40,'Criterios GR'!$A$3:$B$7,2,FALSE)),"")</f>
        <v>4</v>
      </c>
      <c r="E40" s="2" t="s">
        <v>30</v>
      </c>
      <c r="F40" s="1">
        <f>IFERROR((HLOOKUP(E40,'Criterios GR'!$I$27:$M$28,2,FALSE)),"")</f>
        <v>3</v>
      </c>
      <c r="G40" s="2" t="s">
        <v>57</v>
      </c>
      <c r="H40" s="1">
        <f>IFERROR((VLOOKUP(G40,'Criterios GR'!$A$3:$B$7,2,FALSE)),"")</f>
        <v>4</v>
      </c>
      <c r="I40" s="2" t="s">
        <v>30</v>
      </c>
      <c r="J40" s="1">
        <f>IFERROR((HLOOKUP(I40,'Criterios GR'!$I$27:$M$28,2,FALSE)),"")</f>
        <v>3</v>
      </c>
      <c r="K40" s="2" t="s">
        <v>57</v>
      </c>
      <c r="L40" s="1">
        <f>IFERROR((VLOOKUP(K40,'Criterios GR'!$A$3:$B$7,2,FALSE)),"")</f>
        <v>4</v>
      </c>
      <c r="M40" s="2" t="s">
        <v>30</v>
      </c>
      <c r="N40" s="1">
        <f>IFERROR((HLOOKUP(M40,'Criterios GR'!$I$27:$M$28,2,FALSE)),"")</f>
        <v>3</v>
      </c>
      <c r="O40" s="1">
        <f t="shared" si="0"/>
        <v>4</v>
      </c>
      <c r="P40" s="2" t="str">
        <f>IFERROR((VLOOKUP(O40,'Criterios GR'!$S$1:$T$5,2,FALSE)),"")</f>
        <v>Probable</v>
      </c>
      <c r="Q40" s="1">
        <f t="shared" si="1"/>
        <v>3</v>
      </c>
      <c r="R40" s="2" t="str">
        <f>IFERROR((HLOOKUP(Q40,'Criterios GR'!$I$26:$M$27,2,FALSE)),"")</f>
        <v>Moderado</v>
      </c>
      <c r="S40" s="1">
        <f t="shared" si="2"/>
        <v>12</v>
      </c>
      <c r="T40" s="2" t="str">
        <f>IFERROR((VLOOKUP(S40,'Criterios GR'!$O$1:$P$25,2,FALSE)),"")</f>
        <v>ALTO</v>
      </c>
      <c r="U40" s="2" t="s">
        <v>31</v>
      </c>
    </row>
    <row r="41" spans="1:21">
      <c r="A41" s="1" t="s">
        <v>74</v>
      </c>
      <c r="B41" s="37" t="s">
        <v>29</v>
      </c>
      <c r="C41" s="2" t="s">
        <v>34</v>
      </c>
      <c r="D41" s="1">
        <f>IFERROR((VLOOKUP(C41,'Criterios GR'!$A$3:$B$7,2,FALSE)),"")</f>
        <v>2</v>
      </c>
      <c r="E41" s="2" t="s">
        <v>34</v>
      </c>
      <c r="F41" s="1">
        <f>IFERROR((HLOOKUP(E41,'Criterios GR'!$I$27:$M$28,2,FALSE)),"")</f>
        <v>2</v>
      </c>
      <c r="G41" s="2" t="s">
        <v>34</v>
      </c>
      <c r="H41" s="1">
        <f>IFERROR((VLOOKUP(G41,'Criterios GR'!$A$3:$B$7,2,FALSE)),"")</f>
        <v>2</v>
      </c>
      <c r="I41" s="2" t="s">
        <v>30</v>
      </c>
      <c r="J41" s="1">
        <f>IFERROR((HLOOKUP(I41,'Criterios GR'!$I$27:$M$28,2,FALSE)),"")</f>
        <v>3</v>
      </c>
      <c r="K41" s="2" t="s">
        <v>34</v>
      </c>
      <c r="L41" s="1">
        <f>IFERROR((VLOOKUP(K41,'Criterios GR'!$A$3:$B$7,2,FALSE)),"")</f>
        <v>2</v>
      </c>
      <c r="M41" s="2" t="s">
        <v>34</v>
      </c>
      <c r="N41" s="1">
        <f>IFERROR((HLOOKUP(M41,'Criterios GR'!$I$27:$M$28,2,FALSE)),"")</f>
        <v>2</v>
      </c>
      <c r="O41" s="1">
        <f t="shared" si="0"/>
        <v>2</v>
      </c>
      <c r="P41" s="2" t="str">
        <f>IFERROR((VLOOKUP(O41,'Criterios GR'!$S$1:$T$5,2,FALSE)),"")</f>
        <v>Bajo</v>
      </c>
      <c r="Q41" s="1">
        <f t="shared" si="1"/>
        <v>2</v>
      </c>
      <c r="R41" s="2" t="str">
        <f>IFERROR((HLOOKUP(Q41,'Criterios GR'!$I$26:$M$27,2,FALSE)),"")</f>
        <v>Bajo</v>
      </c>
      <c r="S41" s="1">
        <f t="shared" si="2"/>
        <v>4</v>
      </c>
      <c r="T41" s="2" t="str">
        <f>IFERROR((VLOOKUP(S41,'Criterios GR'!$O$1:$P$25,2,FALSE)),"")</f>
        <v>BAJO</v>
      </c>
      <c r="U41" s="2" t="s">
        <v>40</v>
      </c>
    </row>
    <row r="42" spans="1:21">
      <c r="A42" s="1" t="s">
        <v>75</v>
      </c>
      <c r="B42" s="37" t="s">
        <v>29</v>
      </c>
      <c r="C42" s="2" t="s">
        <v>57</v>
      </c>
      <c r="D42" s="1">
        <f>IFERROR((VLOOKUP(C42,'Criterios GR'!$A$3:$B$7,2,FALSE)),"")</f>
        <v>4</v>
      </c>
      <c r="E42" s="2" t="s">
        <v>30</v>
      </c>
      <c r="F42" s="1">
        <f>IFERROR((HLOOKUP(E42,'Criterios GR'!$I$27:$M$28,2,FALSE)),"")</f>
        <v>3</v>
      </c>
      <c r="G42" s="2" t="s">
        <v>57</v>
      </c>
      <c r="H42" s="1">
        <f>IFERROR((VLOOKUP(G42,'Criterios GR'!$A$3:$B$7,2,FALSE)),"")</f>
        <v>4</v>
      </c>
      <c r="I42" s="2" t="s">
        <v>30</v>
      </c>
      <c r="J42" s="1">
        <f>IFERROR((HLOOKUP(I42,'Criterios GR'!$I$27:$M$28,2,FALSE)),"")</f>
        <v>3</v>
      </c>
      <c r="K42" s="2" t="s">
        <v>57</v>
      </c>
      <c r="L42" s="1">
        <f>IFERROR((VLOOKUP(K42,'Criterios GR'!$A$3:$B$7,2,FALSE)),"")</f>
        <v>4</v>
      </c>
      <c r="M42" s="2" t="s">
        <v>33</v>
      </c>
      <c r="N42" s="1">
        <f>IFERROR((HLOOKUP(M42,'Criterios GR'!$I$27:$M$28,2,FALSE)),"")</f>
        <v>4</v>
      </c>
      <c r="O42" s="1">
        <f t="shared" si="0"/>
        <v>4</v>
      </c>
      <c r="P42" s="2" t="str">
        <f>IFERROR((VLOOKUP(O42,'Criterios GR'!$S$1:$T$5,2,FALSE)),"")</f>
        <v>Probable</v>
      </c>
      <c r="Q42" s="1">
        <f t="shared" si="1"/>
        <v>3</v>
      </c>
      <c r="R42" s="2" t="str">
        <f>IFERROR((HLOOKUP(Q42,'Criterios GR'!$I$26:$M$27,2,FALSE)),"")</f>
        <v>Moderado</v>
      </c>
      <c r="S42" s="1">
        <f t="shared" si="2"/>
        <v>12</v>
      </c>
      <c r="T42" s="2" t="str">
        <f>IFERROR((VLOOKUP(S42,'Criterios GR'!$O$1:$P$25,2,FALSE)),"")</f>
        <v>ALTO</v>
      </c>
      <c r="U42" s="2" t="s">
        <v>40</v>
      </c>
    </row>
    <row r="43" spans="1:21">
      <c r="A43" s="1" t="s">
        <v>76</v>
      </c>
      <c r="B43" s="37" t="s">
        <v>29</v>
      </c>
      <c r="C43" s="2" t="s">
        <v>30</v>
      </c>
      <c r="D43" s="1">
        <f>IFERROR((VLOOKUP(C43,'Criterios GR'!$A$3:$B$7,2,FALSE)),"")</f>
        <v>3</v>
      </c>
      <c r="E43" s="2" t="s">
        <v>34</v>
      </c>
      <c r="F43" s="1">
        <f>IFERROR((HLOOKUP(E43,'Criterios GR'!$I$27:$M$28,2,FALSE)),"")</f>
        <v>2</v>
      </c>
      <c r="G43" s="2" t="s">
        <v>30</v>
      </c>
      <c r="H43" s="1">
        <f>IFERROR((VLOOKUP(G43,'Criterios GR'!$A$3:$B$7,2,FALSE)),"")</f>
        <v>3</v>
      </c>
      <c r="I43" s="2" t="s">
        <v>34</v>
      </c>
      <c r="J43" s="1">
        <f>IFERROR((HLOOKUP(I43,'Criterios GR'!$I$27:$M$28,2,FALSE)),"")</f>
        <v>2</v>
      </c>
      <c r="K43" s="2" t="s">
        <v>30</v>
      </c>
      <c r="L43" s="1">
        <f>IFERROR((VLOOKUP(K43,'Criterios GR'!$A$3:$B$7,2,FALSE)),"")</f>
        <v>3</v>
      </c>
      <c r="M43" s="2" t="s">
        <v>30</v>
      </c>
      <c r="N43" s="1">
        <f>IFERROR((HLOOKUP(M43,'Criterios GR'!$I$27:$M$28,2,FALSE)),"")</f>
        <v>3</v>
      </c>
      <c r="O43" s="1">
        <f t="shared" si="0"/>
        <v>3</v>
      </c>
      <c r="P43" s="2" t="str">
        <f>IFERROR((VLOOKUP(O43,'Criterios GR'!$S$1:$T$5,2,FALSE)),"")</f>
        <v>Moderado</v>
      </c>
      <c r="Q43" s="1">
        <f t="shared" si="1"/>
        <v>2</v>
      </c>
      <c r="R43" s="2" t="str">
        <f>IFERROR((HLOOKUP(Q43,'Criterios GR'!$I$26:$M$27,2,FALSE)),"")</f>
        <v>Bajo</v>
      </c>
      <c r="S43" s="1">
        <f t="shared" si="2"/>
        <v>6</v>
      </c>
      <c r="T43" s="2" t="str">
        <f>IFERROR((VLOOKUP(S43,'Criterios GR'!$O$1:$P$25,2,FALSE)),"")</f>
        <v>MODERADO</v>
      </c>
      <c r="U43" s="2" t="s">
        <v>40</v>
      </c>
    </row>
    <row r="44" spans="1:21">
      <c r="A44" s="1" t="s">
        <v>77</v>
      </c>
      <c r="B44" s="37" t="s">
        <v>65</v>
      </c>
      <c r="C44" s="2" t="s">
        <v>52</v>
      </c>
      <c r="D44" s="1">
        <f>IFERROR((VLOOKUP(C44,'Criterios GR'!$A$3:$B$7,2,FALSE)),"")</f>
        <v>1</v>
      </c>
      <c r="E44" s="2" t="s">
        <v>33</v>
      </c>
      <c r="F44" s="1">
        <f>IFERROR((HLOOKUP(E44,'Criterios GR'!$I$27:$M$28,2,FALSE)),"")</f>
        <v>4</v>
      </c>
      <c r="G44" s="2" t="s">
        <v>52</v>
      </c>
      <c r="H44" s="1">
        <f>IFERROR((VLOOKUP(G44,'Criterios GR'!$A$3:$B$7,2,FALSE)),"")</f>
        <v>1</v>
      </c>
      <c r="I44" s="2" t="s">
        <v>30</v>
      </c>
      <c r="J44" s="1">
        <f>IFERROR((HLOOKUP(I44,'Criterios GR'!$I$27:$M$28,2,FALSE)),"")</f>
        <v>3</v>
      </c>
      <c r="K44" s="2" t="s">
        <v>52</v>
      </c>
      <c r="L44" s="1">
        <f>IFERROR((VLOOKUP(K44,'Criterios GR'!$A$3:$B$7,2,FALSE)),"")</f>
        <v>1</v>
      </c>
      <c r="M44" s="2" t="s">
        <v>30</v>
      </c>
      <c r="N44" s="1">
        <f>IFERROR((HLOOKUP(M44,'Criterios GR'!$I$27:$M$28,2,FALSE)),"")</f>
        <v>3</v>
      </c>
      <c r="O44" s="1">
        <f t="shared" si="0"/>
        <v>1</v>
      </c>
      <c r="P44" s="2" t="str">
        <f>IFERROR((VLOOKUP(O44,'Criterios GR'!$S$1:$T$5,2,FALSE)),"")</f>
        <v>No significativo</v>
      </c>
      <c r="Q44" s="1">
        <f t="shared" si="1"/>
        <v>3</v>
      </c>
      <c r="R44" s="2" t="str">
        <f>IFERROR((HLOOKUP(Q44,'Criterios GR'!$I$26:$M$27,2,FALSE)),"")</f>
        <v>Moderado</v>
      </c>
      <c r="S44" s="1">
        <f t="shared" si="2"/>
        <v>3</v>
      </c>
      <c r="T44" s="2" t="str">
        <f>IFERROR((VLOOKUP(S44,'Criterios GR'!$O$1:$P$25,2,FALSE)),"")</f>
        <v>BAJO</v>
      </c>
      <c r="U44" s="2" t="s">
        <v>38</v>
      </c>
    </row>
    <row r="45" spans="1:21" ht="15.75" customHeight="1">
      <c r="A45" s="1" t="s">
        <v>78</v>
      </c>
      <c r="B45" s="37" t="s">
        <v>47</v>
      </c>
      <c r="C45" s="2" t="s">
        <v>34</v>
      </c>
      <c r="D45" s="1">
        <f>IFERROR((VLOOKUP(C45,'Criterios GR'!$A$3:$B$7,2,FALSE)),"")</f>
        <v>2</v>
      </c>
      <c r="E45" s="2" t="s">
        <v>53</v>
      </c>
      <c r="F45" s="1">
        <f>IFERROR((HLOOKUP(E45,'Criterios GR'!$I$27:$M$28,2,FALSE)),"")</f>
        <v>5</v>
      </c>
      <c r="G45" s="2" t="s">
        <v>34</v>
      </c>
      <c r="H45" s="1">
        <f>IFERROR((VLOOKUP(G45,'Criterios GR'!$A$3:$B$7,2,FALSE)),"")</f>
        <v>2</v>
      </c>
      <c r="I45" s="2" t="s">
        <v>30</v>
      </c>
      <c r="J45" s="1">
        <f>IFERROR((HLOOKUP(I45,'Criterios GR'!$I$27:$M$28,2,FALSE)),"")</f>
        <v>3</v>
      </c>
      <c r="K45" s="2" t="s">
        <v>34</v>
      </c>
      <c r="L45" s="1">
        <f>IFERROR((VLOOKUP(K45,'Criterios GR'!$A$3:$B$7,2,FALSE)),"")</f>
        <v>2</v>
      </c>
      <c r="M45" s="2" t="s">
        <v>34</v>
      </c>
      <c r="N45" s="1">
        <f>IFERROR((HLOOKUP(M45,'Criterios GR'!$I$27:$M$28,2,FALSE)),"")</f>
        <v>2</v>
      </c>
      <c r="O45" s="1">
        <f t="shared" si="0"/>
        <v>2</v>
      </c>
      <c r="P45" s="2" t="str">
        <f>IFERROR((VLOOKUP(O45,'Criterios GR'!$S$1:$T$5,2,FALSE)),"")</f>
        <v>Bajo</v>
      </c>
      <c r="Q45" s="1">
        <f t="shared" si="1"/>
        <v>3</v>
      </c>
      <c r="R45" s="2" t="str">
        <f>IFERROR((HLOOKUP(Q45,'Criterios GR'!$I$26:$M$27,2,FALSE)),"")</f>
        <v>Moderado</v>
      </c>
      <c r="S45" s="1">
        <f t="shared" si="2"/>
        <v>6</v>
      </c>
      <c r="T45" s="2" t="str">
        <f>IFERROR((VLOOKUP(S45,'Criterios GR'!$O$1:$P$25,2,FALSE)),"")</f>
        <v>MODERADO</v>
      </c>
      <c r="U45" s="2" t="s">
        <v>40</v>
      </c>
    </row>
    <row r="46" spans="1:21" ht="15.75" customHeight="1">
      <c r="A46" s="1" t="s">
        <v>79</v>
      </c>
      <c r="B46" s="37" t="s">
        <v>47</v>
      </c>
      <c r="C46" s="2" t="s">
        <v>34</v>
      </c>
      <c r="D46" s="1">
        <f>IFERROR((VLOOKUP(C46,'Criterios GR'!$A$3:$B$7,2,FALSE)),"")</f>
        <v>2</v>
      </c>
      <c r="E46" s="2" t="s">
        <v>30</v>
      </c>
      <c r="F46" s="1">
        <f>IFERROR((HLOOKUP(E46,'Criterios GR'!$I$27:$M$28,2,FALSE)),"")</f>
        <v>3</v>
      </c>
      <c r="G46" s="2" t="s">
        <v>34</v>
      </c>
      <c r="H46" s="1">
        <f>IFERROR((VLOOKUP(G46,'Criterios GR'!$A$3:$B$7,2,FALSE)),"")</f>
        <v>2</v>
      </c>
      <c r="I46" s="2" t="s">
        <v>30</v>
      </c>
      <c r="J46" s="1">
        <f>IFERROR((HLOOKUP(I46,'Criterios GR'!$I$27:$M$28,2,FALSE)),"")</f>
        <v>3</v>
      </c>
      <c r="K46" s="2" t="s">
        <v>34</v>
      </c>
      <c r="L46" s="1">
        <f>IFERROR((VLOOKUP(K46,'Criterios GR'!$A$3:$B$7,2,FALSE)),"")</f>
        <v>2</v>
      </c>
      <c r="M46" s="2" t="s">
        <v>33</v>
      </c>
      <c r="N46" s="1">
        <f>IFERROR((HLOOKUP(M46,'Criterios GR'!$I$27:$M$28,2,FALSE)),"")</f>
        <v>4</v>
      </c>
      <c r="O46" s="1">
        <f t="shared" si="0"/>
        <v>2</v>
      </c>
      <c r="P46" s="2" t="str">
        <f>IFERROR((VLOOKUP(O46,'Criterios GR'!$S$1:$T$5,2,FALSE)),"")</f>
        <v>Bajo</v>
      </c>
      <c r="Q46" s="1">
        <f t="shared" si="1"/>
        <v>3</v>
      </c>
      <c r="R46" s="2" t="str">
        <f>IFERROR((HLOOKUP(Q46,'Criterios GR'!$I$26:$M$27,2,FALSE)),"")</f>
        <v>Moderado</v>
      </c>
      <c r="S46" s="1">
        <f t="shared" si="2"/>
        <v>6</v>
      </c>
      <c r="T46" s="2" t="str">
        <f>IFERROR((VLOOKUP(S46,'Criterios GR'!$O$1:$P$25,2,FALSE)),"")</f>
        <v>MODERADO</v>
      </c>
      <c r="U46" s="2" t="s">
        <v>38</v>
      </c>
    </row>
    <row r="47" spans="1:21" ht="15.75" customHeight="1">
      <c r="A47" s="1" t="s">
        <v>80</v>
      </c>
      <c r="B47" s="37" t="s">
        <v>81</v>
      </c>
      <c r="C47" s="2" t="s">
        <v>57</v>
      </c>
      <c r="D47" s="1">
        <f>IFERROR((VLOOKUP(C47,'Criterios GR'!$A$3:$B$7,2,FALSE)),"")</f>
        <v>4</v>
      </c>
      <c r="E47" s="2" t="s">
        <v>30</v>
      </c>
      <c r="F47" s="1">
        <f>IFERROR((HLOOKUP(E47,'Criterios GR'!$I$27:$M$28,2,FALSE)),"")</f>
        <v>3</v>
      </c>
      <c r="G47" s="2" t="s">
        <v>57</v>
      </c>
      <c r="H47" s="1">
        <f>IFERROR((VLOOKUP(G47,'Criterios GR'!$A$3:$B$7,2,FALSE)),"")</f>
        <v>4</v>
      </c>
      <c r="I47" s="2" t="s">
        <v>34</v>
      </c>
      <c r="J47" s="1">
        <f>IFERROR((HLOOKUP(I47,'Criterios GR'!$I$27:$M$28,2,FALSE)),"")</f>
        <v>2</v>
      </c>
      <c r="K47" s="2" t="s">
        <v>57</v>
      </c>
      <c r="L47" s="1">
        <f>IFERROR((VLOOKUP(K47,'Criterios GR'!$A$3:$B$7,2,FALSE)),"")</f>
        <v>4</v>
      </c>
      <c r="M47" s="2" t="s">
        <v>30</v>
      </c>
      <c r="N47" s="1">
        <f>IFERROR((HLOOKUP(M47,'Criterios GR'!$I$27:$M$28,2,FALSE)),"")</f>
        <v>3</v>
      </c>
      <c r="O47" s="1">
        <f t="shared" si="0"/>
        <v>4</v>
      </c>
      <c r="P47" s="2" t="str">
        <f>IFERROR((VLOOKUP(O47,'Criterios GR'!$S$1:$T$5,2,FALSE)),"")</f>
        <v>Probable</v>
      </c>
      <c r="Q47" s="1">
        <f t="shared" si="1"/>
        <v>3</v>
      </c>
      <c r="R47" s="2" t="str">
        <f>IFERROR((HLOOKUP(Q47,'Criterios GR'!$I$26:$M$27,2,FALSE)),"")</f>
        <v>Moderado</v>
      </c>
      <c r="S47" s="1">
        <f t="shared" si="2"/>
        <v>12</v>
      </c>
      <c r="T47" s="2" t="str">
        <f>IFERROR((VLOOKUP(S47,'Criterios GR'!$O$1:$P$25,2,FALSE)),"")</f>
        <v>ALTO</v>
      </c>
      <c r="U47" s="2" t="s">
        <v>40</v>
      </c>
    </row>
    <row r="48" spans="1:21">
      <c r="A48" s="1" t="s">
        <v>82</v>
      </c>
      <c r="B48" s="37" t="s">
        <v>47</v>
      </c>
      <c r="C48" s="2" t="s">
        <v>57</v>
      </c>
      <c r="D48" s="1">
        <f>IFERROR((VLOOKUP(C48,'Criterios GR'!$A$3:$B$7,2,FALSE)),"")</f>
        <v>4</v>
      </c>
      <c r="E48" s="2" t="s">
        <v>33</v>
      </c>
      <c r="F48" s="1">
        <f>IFERROR((HLOOKUP(E48,'Criterios GR'!$I$27:$M$28,2,FALSE)),"")</f>
        <v>4</v>
      </c>
      <c r="G48" s="2" t="s">
        <v>57</v>
      </c>
      <c r="H48" s="1">
        <f>IFERROR((VLOOKUP(G48,'Criterios GR'!$A$3:$B$7,2,FALSE)),"")</f>
        <v>4</v>
      </c>
      <c r="I48" s="2" t="s">
        <v>30</v>
      </c>
      <c r="J48" s="1">
        <f>IFERROR((HLOOKUP(I48,'Criterios GR'!$I$27:$M$28,2,FALSE)),"")</f>
        <v>3</v>
      </c>
      <c r="K48" s="2" t="s">
        <v>57</v>
      </c>
      <c r="L48" s="1">
        <f>IFERROR((VLOOKUP(K48,'Criterios GR'!$A$3:$B$7,2,FALSE)),"")</f>
        <v>4</v>
      </c>
      <c r="M48" s="2" t="s">
        <v>30</v>
      </c>
      <c r="N48" s="1">
        <f>IFERROR((HLOOKUP(M48,'Criterios GR'!$I$27:$M$28,2,FALSE)),"")</f>
        <v>3</v>
      </c>
      <c r="O48" s="1">
        <f t="shared" si="0"/>
        <v>4</v>
      </c>
      <c r="P48" s="2" t="str">
        <f>IFERROR((VLOOKUP(O48,'Criterios GR'!$S$1:$T$5,2,FALSE)),"")</f>
        <v>Probable</v>
      </c>
      <c r="Q48" s="1">
        <f t="shared" si="1"/>
        <v>3</v>
      </c>
      <c r="R48" s="2" t="str">
        <f>IFERROR((HLOOKUP(Q48,'Criterios GR'!$I$26:$M$27,2,FALSE)),"")</f>
        <v>Moderado</v>
      </c>
      <c r="S48" s="1">
        <f t="shared" si="2"/>
        <v>12</v>
      </c>
      <c r="T48" s="2" t="str">
        <f>IFERROR((VLOOKUP(S48,'Criterios GR'!$O$1:$P$25,2,FALSE)),"")</f>
        <v>ALTO</v>
      </c>
      <c r="U48" s="2" t="s">
        <v>31</v>
      </c>
    </row>
    <row r="49" spans="1:21">
      <c r="A49" s="1" t="s">
        <v>83</v>
      </c>
      <c r="B49" s="37" t="s">
        <v>47</v>
      </c>
      <c r="C49" s="2" t="s">
        <v>30</v>
      </c>
      <c r="D49" s="1">
        <f>IFERROR((VLOOKUP(C49,'Criterios GR'!$A$3:$B$7,2,FALSE)),"")</f>
        <v>3</v>
      </c>
      <c r="E49" s="2" t="s">
        <v>53</v>
      </c>
      <c r="F49" s="1">
        <f>IFERROR((HLOOKUP(E49,'Criterios GR'!$I$27:$M$28,2,FALSE)),"")</f>
        <v>5</v>
      </c>
      <c r="G49" s="2" t="s">
        <v>30</v>
      </c>
      <c r="H49" s="1">
        <f>IFERROR((VLOOKUP(G49,'Criterios GR'!$A$3:$B$7,2,FALSE)),"")</f>
        <v>3</v>
      </c>
      <c r="I49" s="2" t="s">
        <v>30</v>
      </c>
      <c r="J49" s="1">
        <f>IFERROR((HLOOKUP(I49,'Criterios GR'!$I$27:$M$28,2,FALSE)),"")</f>
        <v>3</v>
      </c>
      <c r="K49" s="2" t="s">
        <v>30</v>
      </c>
      <c r="L49" s="1">
        <f>IFERROR((VLOOKUP(K49,'Criterios GR'!$A$3:$B$7,2,FALSE)),"")</f>
        <v>3</v>
      </c>
      <c r="M49" s="2" t="s">
        <v>30</v>
      </c>
      <c r="N49" s="1">
        <f>IFERROR((HLOOKUP(M49,'Criterios GR'!$I$27:$M$28,2,FALSE)),"")</f>
        <v>3</v>
      </c>
      <c r="O49" s="1">
        <f t="shared" si="0"/>
        <v>3</v>
      </c>
      <c r="P49" s="2" t="str">
        <f>IFERROR((VLOOKUP(O49,'Criterios GR'!$S$1:$T$5,2,FALSE)),"")</f>
        <v>Moderado</v>
      </c>
      <c r="Q49" s="1">
        <f t="shared" si="1"/>
        <v>4</v>
      </c>
      <c r="R49" s="2" t="str">
        <f>IFERROR((HLOOKUP(Q49,'Criterios GR'!$I$26:$M$27,2,FALSE)),"")</f>
        <v>Alto</v>
      </c>
      <c r="S49" s="1">
        <f t="shared" si="2"/>
        <v>12</v>
      </c>
      <c r="T49" s="2" t="str">
        <f>IFERROR((VLOOKUP(S49,'Criterios GR'!$O$1:$P$25,2,FALSE)),"")</f>
        <v>ALTO</v>
      </c>
      <c r="U49" s="2" t="s">
        <v>31</v>
      </c>
    </row>
    <row r="50" spans="1:21">
      <c r="A50" s="1" t="s">
        <v>84</v>
      </c>
      <c r="B50" s="37" t="s">
        <v>47</v>
      </c>
      <c r="C50" s="2" t="s">
        <v>34</v>
      </c>
      <c r="D50" s="1">
        <f>IFERROR((VLOOKUP(C50,'Criterios GR'!$A$3:$B$7,2,FALSE)),"")</f>
        <v>2</v>
      </c>
      <c r="E50" s="2" t="s">
        <v>33</v>
      </c>
      <c r="F50" s="1">
        <f>IFERROR((HLOOKUP(E50,'Criterios GR'!$I$27:$M$28,2,FALSE)),"")</f>
        <v>4</v>
      </c>
      <c r="G50" s="2" t="s">
        <v>34</v>
      </c>
      <c r="H50" s="1">
        <f>IFERROR((VLOOKUP(G50,'Criterios GR'!$A$3:$B$7,2,FALSE)),"")</f>
        <v>2</v>
      </c>
      <c r="I50" s="2" t="s">
        <v>34</v>
      </c>
      <c r="J50" s="1">
        <f>IFERROR((HLOOKUP(I50,'Criterios GR'!$I$27:$M$28,2,FALSE)),"")</f>
        <v>2</v>
      </c>
      <c r="K50" s="2" t="s">
        <v>34</v>
      </c>
      <c r="L50" s="1">
        <f>IFERROR((VLOOKUP(K50,'Criterios GR'!$A$3:$B$7,2,FALSE)),"")</f>
        <v>2</v>
      </c>
      <c r="M50" s="2" t="s">
        <v>34</v>
      </c>
      <c r="N50" s="1">
        <f>IFERROR((HLOOKUP(M50,'Criterios GR'!$I$27:$M$28,2,FALSE)),"")</f>
        <v>2</v>
      </c>
      <c r="O50" s="1">
        <f t="shared" si="0"/>
        <v>2</v>
      </c>
      <c r="P50" s="2" t="str">
        <f>IFERROR((VLOOKUP(O50,'Criterios GR'!$S$1:$T$5,2,FALSE)),"")</f>
        <v>Bajo</v>
      </c>
      <c r="Q50" s="1">
        <f t="shared" si="1"/>
        <v>3</v>
      </c>
      <c r="R50" s="2" t="str">
        <f>IFERROR((HLOOKUP(Q50,'Criterios GR'!$I$26:$M$27,2,FALSE)),"")</f>
        <v>Moderado</v>
      </c>
      <c r="S50" s="1">
        <f t="shared" si="2"/>
        <v>6</v>
      </c>
      <c r="T50" s="2" t="str">
        <f>IFERROR((VLOOKUP(S50,'Criterios GR'!$O$1:$P$25,2,FALSE)),"")</f>
        <v>MODERADO</v>
      </c>
      <c r="U50" s="2" t="s">
        <v>40</v>
      </c>
    </row>
    <row r="51" spans="1:21">
      <c r="A51" s="1" t="s">
        <v>85</v>
      </c>
      <c r="B51" s="37" t="s">
        <v>47</v>
      </c>
      <c r="C51" s="2" t="s">
        <v>30</v>
      </c>
      <c r="D51" s="1">
        <f>IFERROR((VLOOKUP(C51,'Criterios GR'!$A$3:$B$7,2,FALSE)),"")</f>
        <v>3</v>
      </c>
      <c r="E51" s="2" t="s">
        <v>33</v>
      </c>
      <c r="F51" s="1">
        <f>IFERROR((HLOOKUP(E51,'Criterios GR'!$I$27:$M$28,2,FALSE)),"")</f>
        <v>4</v>
      </c>
      <c r="G51" s="2" t="s">
        <v>30</v>
      </c>
      <c r="H51" s="1">
        <f>IFERROR((VLOOKUP(G51,'Criterios GR'!$A$3:$B$7,2,FALSE)),"")</f>
        <v>3</v>
      </c>
      <c r="I51" s="2" t="s">
        <v>30</v>
      </c>
      <c r="J51" s="1">
        <f>IFERROR((HLOOKUP(I51,'Criterios GR'!$I$27:$M$28,2,FALSE)),"")</f>
        <v>3</v>
      </c>
      <c r="K51" s="2" t="s">
        <v>30</v>
      </c>
      <c r="L51" s="1">
        <f>IFERROR((VLOOKUP(K51,'Criterios GR'!$A$3:$B$7,2,FALSE)),"")</f>
        <v>3</v>
      </c>
      <c r="M51" s="2" t="s">
        <v>34</v>
      </c>
      <c r="N51" s="1">
        <f>IFERROR((HLOOKUP(M51,'Criterios GR'!$I$27:$M$28,2,FALSE)),"")</f>
        <v>2</v>
      </c>
      <c r="O51" s="1">
        <f t="shared" si="0"/>
        <v>3</v>
      </c>
      <c r="P51" s="2" t="str">
        <f>IFERROR((VLOOKUP(O51,'Criterios GR'!$S$1:$T$5,2,FALSE)),"")</f>
        <v>Moderado</v>
      </c>
      <c r="Q51" s="1">
        <f t="shared" si="1"/>
        <v>3</v>
      </c>
      <c r="R51" s="2" t="str">
        <f>IFERROR((HLOOKUP(Q51,'Criterios GR'!$I$26:$M$27,2,FALSE)),"")</f>
        <v>Moderado</v>
      </c>
      <c r="S51" s="1">
        <f t="shared" si="2"/>
        <v>9</v>
      </c>
      <c r="T51" s="2" t="str">
        <f>IFERROR((VLOOKUP(S51,'Criterios GR'!$O$1:$P$25,2,FALSE)),"")</f>
        <v>MODERADO</v>
      </c>
      <c r="U51" s="2" t="s">
        <v>40</v>
      </c>
    </row>
    <row r="52" spans="1:21">
      <c r="A52" s="1" t="s">
        <v>86</v>
      </c>
      <c r="B52" s="37" t="s">
        <v>47</v>
      </c>
      <c r="C52" s="2" t="s">
        <v>30</v>
      </c>
      <c r="D52" s="1">
        <f>IFERROR((VLOOKUP(C52,'Criterios GR'!$A$3:$B$7,2,FALSE)),"")</f>
        <v>3</v>
      </c>
      <c r="E52" s="2" t="s">
        <v>33</v>
      </c>
      <c r="F52" s="1">
        <f>IFERROR((HLOOKUP(E52,'Criterios GR'!$I$27:$M$28,2,FALSE)),"")</f>
        <v>4</v>
      </c>
      <c r="G52" s="2" t="s">
        <v>30</v>
      </c>
      <c r="H52" s="1">
        <f>IFERROR((VLOOKUP(G52,'Criterios GR'!$A$3:$B$7,2,FALSE)),"")</f>
        <v>3</v>
      </c>
      <c r="I52" s="2" t="s">
        <v>30</v>
      </c>
      <c r="J52" s="1">
        <f>IFERROR((HLOOKUP(I52,'Criterios GR'!$I$27:$M$28,2,FALSE)),"")</f>
        <v>3</v>
      </c>
      <c r="K52" s="2" t="s">
        <v>30</v>
      </c>
      <c r="L52" s="1">
        <f>IFERROR((VLOOKUP(K52,'Criterios GR'!$A$3:$B$7,2,FALSE)),"")</f>
        <v>3</v>
      </c>
      <c r="M52" s="2" t="s">
        <v>34</v>
      </c>
      <c r="N52" s="1">
        <f>IFERROR((HLOOKUP(M52,'Criterios GR'!$I$27:$M$28,2,FALSE)),"")</f>
        <v>2</v>
      </c>
      <c r="O52" s="1">
        <f t="shared" si="0"/>
        <v>3</v>
      </c>
      <c r="P52" s="2" t="str">
        <f>IFERROR((VLOOKUP(O52,'Criterios GR'!$S$1:$T$5,2,FALSE)),"")</f>
        <v>Moderado</v>
      </c>
      <c r="Q52" s="1">
        <f t="shared" si="1"/>
        <v>3</v>
      </c>
      <c r="R52" s="2" t="str">
        <f>IFERROR((HLOOKUP(Q52,'Criterios GR'!$I$26:$M$27,2,FALSE)),"")</f>
        <v>Moderado</v>
      </c>
      <c r="S52" s="1">
        <f t="shared" si="2"/>
        <v>9</v>
      </c>
      <c r="T52" s="2" t="str">
        <f>IFERROR((VLOOKUP(S52,'Criterios GR'!$O$1:$P$25,2,FALSE)),"")</f>
        <v>MODERADO</v>
      </c>
      <c r="U52" s="2" t="s">
        <v>40</v>
      </c>
    </row>
    <row r="53" spans="1:21">
      <c r="A53" s="1" t="s">
        <v>87</v>
      </c>
      <c r="B53" s="37" t="s">
        <v>47</v>
      </c>
      <c r="C53" s="2" t="s">
        <v>30</v>
      </c>
      <c r="D53" s="1">
        <f>IFERROR((VLOOKUP(C53,'Criterios GR'!$A$3:$B$7,2,FALSE)),"")</f>
        <v>3</v>
      </c>
      <c r="E53" s="2" t="s">
        <v>33</v>
      </c>
      <c r="F53" s="1">
        <f>IFERROR((HLOOKUP(E53,'Criterios GR'!$I$27:$M$28,2,FALSE)),"")</f>
        <v>4</v>
      </c>
      <c r="G53" s="2" t="s">
        <v>30</v>
      </c>
      <c r="H53" s="1">
        <f>IFERROR((VLOOKUP(G53,'Criterios GR'!$A$3:$B$7,2,FALSE)),"")</f>
        <v>3</v>
      </c>
      <c r="I53" s="2" t="s">
        <v>30</v>
      </c>
      <c r="J53" s="1">
        <f>IFERROR((HLOOKUP(I53,'Criterios GR'!$I$27:$M$28,2,FALSE)),"")</f>
        <v>3</v>
      </c>
      <c r="K53" s="2" t="s">
        <v>30</v>
      </c>
      <c r="L53" s="1">
        <f>IFERROR((VLOOKUP(K53,'Criterios GR'!$A$3:$B$7,2,FALSE)),"")</f>
        <v>3</v>
      </c>
      <c r="M53" s="2" t="s">
        <v>34</v>
      </c>
      <c r="N53" s="1">
        <f>IFERROR((HLOOKUP(M53,'Criterios GR'!$I$27:$M$28,2,FALSE)),"")</f>
        <v>2</v>
      </c>
      <c r="O53" s="1">
        <f t="shared" si="0"/>
        <v>3</v>
      </c>
      <c r="P53" s="2" t="str">
        <f>IFERROR((VLOOKUP(O53,'Criterios GR'!$S$1:$T$5,2,FALSE)),"")</f>
        <v>Moderado</v>
      </c>
      <c r="Q53" s="1">
        <f t="shared" si="1"/>
        <v>3</v>
      </c>
      <c r="R53" s="2" t="str">
        <f>IFERROR((HLOOKUP(Q53,'Criterios GR'!$I$26:$M$27,2,FALSE)),"")</f>
        <v>Moderado</v>
      </c>
      <c r="S53" s="1">
        <f t="shared" si="2"/>
        <v>9</v>
      </c>
      <c r="T53" s="2" t="str">
        <f>IFERROR((VLOOKUP(S53,'Criterios GR'!$O$1:$P$25,2,FALSE)),"")</f>
        <v>MODERADO</v>
      </c>
      <c r="U53" s="2" t="s">
        <v>40</v>
      </c>
    </row>
    <row r="54" spans="1:21">
      <c r="A54" s="1" t="s">
        <v>88</v>
      </c>
      <c r="B54" s="37" t="s">
        <v>47</v>
      </c>
      <c r="C54" s="2" t="s">
        <v>34</v>
      </c>
      <c r="D54" s="1">
        <f>IFERROR((VLOOKUP(C54,'Criterios GR'!$A$3:$B$7,2,FALSE)),"")</f>
        <v>2</v>
      </c>
      <c r="E54" s="2" t="s">
        <v>30</v>
      </c>
      <c r="F54" s="1">
        <f>IFERROR((HLOOKUP(E54,'Criterios GR'!$I$27:$M$28,2,FALSE)),"")</f>
        <v>3</v>
      </c>
      <c r="G54" s="2" t="s">
        <v>34</v>
      </c>
      <c r="H54" s="1">
        <f>IFERROR((VLOOKUP(G54,'Criterios GR'!$A$3:$B$7,2,FALSE)),"")</f>
        <v>2</v>
      </c>
      <c r="I54" s="2" t="s">
        <v>33</v>
      </c>
      <c r="J54" s="1">
        <f>IFERROR((HLOOKUP(I54,'Criterios GR'!$I$27:$M$28,2,FALSE)),"")</f>
        <v>4</v>
      </c>
      <c r="K54" s="2" t="s">
        <v>34</v>
      </c>
      <c r="L54" s="1">
        <f>IFERROR((VLOOKUP(K54,'Criterios GR'!$A$3:$B$7,2,FALSE)),"")</f>
        <v>2</v>
      </c>
      <c r="M54" s="2" t="s">
        <v>34</v>
      </c>
      <c r="N54" s="1">
        <f>IFERROR((HLOOKUP(M54,'Criterios GR'!$I$27:$M$28,2,FALSE)),"")</f>
        <v>2</v>
      </c>
      <c r="O54" s="1">
        <f t="shared" ref="O54:O108" si="3">IFERROR((ROUND(AVERAGE(D54,H54,L54),0)),"")</f>
        <v>2</v>
      </c>
      <c r="P54" s="2" t="str">
        <f>IFERROR((VLOOKUP(O54,'Criterios GR'!$S$1:$T$5,2,FALSE)),"")</f>
        <v>Bajo</v>
      </c>
      <c r="Q54" s="1">
        <f t="shared" si="1"/>
        <v>3</v>
      </c>
      <c r="R54" s="2" t="str">
        <f>IFERROR((HLOOKUP(Q54,'Criterios GR'!$I$26:$M$27,2,FALSE)),"")</f>
        <v>Moderado</v>
      </c>
      <c r="S54" s="1">
        <f t="shared" ref="S54:S108" si="4">IFERROR(O54*Q54,"")</f>
        <v>6</v>
      </c>
      <c r="T54" s="2" t="str">
        <f>IFERROR((VLOOKUP(S54,'Criterios GR'!$O$1:$P$25,2,FALSE)),"")</f>
        <v>MODERADO</v>
      </c>
      <c r="U54" s="2" t="s">
        <v>40</v>
      </c>
    </row>
    <row r="55" spans="1:21">
      <c r="A55" s="1" t="s">
        <v>89</v>
      </c>
      <c r="B55" s="37" t="s">
        <v>47</v>
      </c>
      <c r="C55" s="2" t="s">
        <v>30</v>
      </c>
      <c r="D55" s="1">
        <f>IFERROR((VLOOKUP(C55,'Criterios GR'!$A$3:$B$7,2,FALSE)),"")</f>
        <v>3</v>
      </c>
      <c r="E55" s="2" t="s">
        <v>30</v>
      </c>
      <c r="F55" s="1">
        <f>IFERROR((HLOOKUP(E55,'Criterios GR'!$I$27:$M$28,2,FALSE)),"")</f>
        <v>3</v>
      </c>
      <c r="G55" s="2" t="s">
        <v>30</v>
      </c>
      <c r="H55" s="1">
        <f>IFERROR((VLOOKUP(G55,'Criterios GR'!$A$3:$B$7,2,FALSE)),"")</f>
        <v>3</v>
      </c>
      <c r="I55" s="2" t="s">
        <v>33</v>
      </c>
      <c r="J55" s="1">
        <f>IFERROR((HLOOKUP(I55,'Criterios GR'!$I$27:$M$28,2,FALSE)),"")</f>
        <v>4</v>
      </c>
      <c r="K55" s="2" t="s">
        <v>30</v>
      </c>
      <c r="L55" s="1">
        <f>IFERROR((VLOOKUP(K55,'Criterios GR'!$A$3:$B$7,2,FALSE)),"")</f>
        <v>3</v>
      </c>
      <c r="M55" s="2" t="s">
        <v>34</v>
      </c>
      <c r="N55" s="1">
        <f>IFERROR((HLOOKUP(M55,'Criterios GR'!$I$27:$M$28,2,FALSE)),"")</f>
        <v>2</v>
      </c>
      <c r="O55" s="1">
        <f t="shared" si="3"/>
        <v>3</v>
      </c>
      <c r="P55" s="2" t="str">
        <f>IFERROR((VLOOKUP(O55,'Criterios GR'!$S$1:$T$5,2,FALSE)),"")</f>
        <v>Moderado</v>
      </c>
      <c r="Q55" s="1">
        <f t="shared" si="1"/>
        <v>3</v>
      </c>
      <c r="R55" s="2" t="str">
        <f>IFERROR((HLOOKUP(Q55,'Criterios GR'!$I$26:$M$27,2,FALSE)),"")</f>
        <v>Moderado</v>
      </c>
      <c r="S55" s="1">
        <f t="shared" si="4"/>
        <v>9</v>
      </c>
      <c r="T55" s="2" t="str">
        <f>IFERROR((VLOOKUP(S55,'Criterios GR'!$O$1:$P$25,2,FALSE)),"")</f>
        <v>MODERADO</v>
      </c>
      <c r="U55" s="2" t="s">
        <v>38</v>
      </c>
    </row>
    <row r="56" spans="1:21">
      <c r="A56" s="1" t="s">
        <v>90</v>
      </c>
      <c r="B56" s="37" t="s">
        <v>65</v>
      </c>
      <c r="C56" s="2" t="s">
        <v>30</v>
      </c>
      <c r="D56" s="1">
        <f>IFERROR((VLOOKUP(C56,'Criterios GR'!$A$3:$B$7,2,FALSE)),"")</f>
        <v>3</v>
      </c>
      <c r="E56" s="2" t="s">
        <v>30</v>
      </c>
      <c r="F56" s="1">
        <f>IFERROR((HLOOKUP(E56,'Criterios GR'!$I$27:$M$28,2,FALSE)),"")</f>
        <v>3</v>
      </c>
      <c r="G56" s="2" t="s">
        <v>30</v>
      </c>
      <c r="H56" s="1">
        <f>IFERROR((VLOOKUP(G56,'Criterios GR'!$A$3:$B$7,2,FALSE)),"")</f>
        <v>3</v>
      </c>
      <c r="I56" s="2" t="s">
        <v>33</v>
      </c>
      <c r="J56" s="1">
        <f>IFERROR((HLOOKUP(I56,'Criterios GR'!$I$27:$M$28,2,FALSE)),"")</f>
        <v>4</v>
      </c>
      <c r="K56" s="2" t="s">
        <v>30</v>
      </c>
      <c r="L56" s="1">
        <f>IFERROR((VLOOKUP(K56,'Criterios GR'!$A$3:$B$7,2,FALSE)),"")</f>
        <v>3</v>
      </c>
      <c r="M56" s="2" t="s">
        <v>34</v>
      </c>
      <c r="N56" s="1">
        <f>IFERROR((HLOOKUP(M56,'Criterios GR'!$I$27:$M$28,2,FALSE)),"")</f>
        <v>2</v>
      </c>
      <c r="O56" s="1">
        <f t="shared" si="3"/>
        <v>3</v>
      </c>
      <c r="P56" s="2" t="str">
        <f>IFERROR((VLOOKUP(O56,'Criterios GR'!$S$1:$T$5,2,FALSE)),"")</f>
        <v>Moderado</v>
      </c>
      <c r="Q56" s="1">
        <f t="shared" si="1"/>
        <v>3</v>
      </c>
      <c r="R56" s="2" t="str">
        <f>IFERROR((HLOOKUP(Q56,'Criterios GR'!$I$26:$M$27,2,FALSE)),"")</f>
        <v>Moderado</v>
      </c>
      <c r="S56" s="1">
        <f t="shared" si="4"/>
        <v>9</v>
      </c>
      <c r="T56" s="2" t="str">
        <f>IFERROR((VLOOKUP(S56,'Criterios GR'!$O$1:$P$25,2,FALSE)),"")</f>
        <v>MODERADO</v>
      </c>
      <c r="U56" s="2" t="s">
        <v>38</v>
      </c>
    </row>
    <row r="57" spans="1:21">
      <c r="A57" s="41" t="s">
        <v>91</v>
      </c>
      <c r="B57" s="61" t="str">
        <f>IFERROR((VLOOKUP(C57,'Criterios GR'!$A$3:$B$7,2,FALSE)),"")</f>
        <v/>
      </c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</row>
    <row r="58" spans="1:21">
      <c r="A58" s="1" t="s">
        <v>92</v>
      </c>
      <c r="B58" s="37" t="s">
        <v>29</v>
      </c>
      <c r="C58" s="2" t="s">
        <v>30</v>
      </c>
      <c r="D58" s="1">
        <f>IFERROR((VLOOKUP(C58,'Criterios GR'!$A$3:$B$7,2,FALSE)),"")</f>
        <v>3</v>
      </c>
      <c r="E58" s="2" t="s">
        <v>30</v>
      </c>
      <c r="F58" s="1">
        <f>IFERROR((HLOOKUP(E58,'Criterios GR'!$I$27:$M$28,2,FALSE)),"")</f>
        <v>3</v>
      </c>
      <c r="G58" s="2" t="s">
        <v>30</v>
      </c>
      <c r="H58" s="1">
        <f>IFERROR((VLOOKUP(G58,'Criterios GR'!$A$3:$B$7,2,FALSE)),"")</f>
        <v>3</v>
      </c>
      <c r="I58" s="2" t="s">
        <v>30</v>
      </c>
      <c r="J58" s="1">
        <f>IFERROR((HLOOKUP(I58,'Criterios GR'!$I$27:$M$28,2,FALSE)),"")</f>
        <v>3</v>
      </c>
      <c r="K58" s="2" t="s">
        <v>30</v>
      </c>
      <c r="L58" s="1">
        <f>IFERROR((VLOOKUP(K58,'Criterios GR'!$A$3:$B$7,2,FALSE)),"")</f>
        <v>3</v>
      </c>
      <c r="M58" s="2" t="s">
        <v>30</v>
      </c>
      <c r="N58" s="1">
        <f>IFERROR((HLOOKUP(M58,'Criterios GR'!$I$27:$M$28,2,FALSE)),"")</f>
        <v>3</v>
      </c>
      <c r="O58" s="1">
        <f t="shared" si="3"/>
        <v>3</v>
      </c>
      <c r="P58" s="2" t="str">
        <f>IFERROR((VLOOKUP(O58,'Criterios GR'!$S$1:$T$5,2,FALSE)),"")</f>
        <v>Moderado</v>
      </c>
      <c r="Q58" s="1">
        <f t="shared" si="1"/>
        <v>3</v>
      </c>
      <c r="R58" s="2" t="str">
        <f>IFERROR((HLOOKUP(Q58,'Criterios GR'!$I$26:$M$27,2,FALSE)),"")</f>
        <v>Moderado</v>
      </c>
      <c r="S58" s="1">
        <f t="shared" si="4"/>
        <v>9</v>
      </c>
      <c r="T58" s="2" t="str">
        <f>IFERROR((VLOOKUP(S58,'Criterios GR'!$O$1:$P$25,2,FALSE)),"")</f>
        <v>MODERADO</v>
      </c>
      <c r="U58" s="2" t="s">
        <v>31</v>
      </c>
    </row>
    <row r="59" spans="1:21">
      <c r="A59" s="1" t="s">
        <v>93</v>
      </c>
      <c r="B59" s="37" t="s">
        <v>37</v>
      </c>
      <c r="C59" s="2" t="s">
        <v>34</v>
      </c>
      <c r="D59" s="1">
        <f>IFERROR((VLOOKUP(C59,'Criterios GR'!$A$3:$B$7,2,FALSE)),"")</f>
        <v>2</v>
      </c>
      <c r="E59" s="2" t="s">
        <v>30</v>
      </c>
      <c r="F59" s="1">
        <f>IFERROR((HLOOKUP(E59,'Criterios GR'!$I$27:$M$28,2,FALSE)),"")</f>
        <v>3</v>
      </c>
      <c r="G59" s="2" t="s">
        <v>34</v>
      </c>
      <c r="H59" s="1">
        <f>IFERROR((VLOOKUP(G59,'Criterios GR'!$A$3:$B$7,2,FALSE)),"")</f>
        <v>2</v>
      </c>
      <c r="I59" s="2" t="s">
        <v>30</v>
      </c>
      <c r="J59" s="1">
        <f>IFERROR((HLOOKUP(I59,'Criterios GR'!$I$27:$M$28,2,FALSE)),"")</f>
        <v>3</v>
      </c>
      <c r="K59" s="2" t="s">
        <v>34</v>
      </c>
      <c r="L59" s="1">
        <f>IFERROR((VLOOKUP(K59,'Criterios GR'!$A$3:$B$7,2,FALSE)),"")</f>
        <v>2</v>
      </c>
      <c r="M59" s="2" t="s">
        <v>33</v>
      </c>
      <c r="N59" s="1">
        <f>IFERROR((HLOOKUP(M59,'Criterios GR'!$I$27:$M$28,2,FALSE)),"")</f>
        <v>4</v>
      </c>
      <c r="O59" s="1">
        <f t="shared" si="3"/>
        <v>2</v>
      </c>
      <c r="P59" s="2" t="str">
        <f>IFERROR((VLOOKUP(O59,'Criterios GR'!$S$1:$T$5,2,FALSE)),"")</f>
        <v>Bajo</v>
      </c>
      <c r="Q59" s="1">
        <f t="shared" si="1"/>
        <v>3</v>
      </c>
      <c r="R59" s="2" t="str">
        <f>IFERROR((HLOOKUP(Q59,'Criterios GR'!$I$26:$M$27,2,FALSE)),"")</f>
        <v>Moderado</v>
      </c>
      <c r="S59" s="1">
        <f t="shared" si="4"/>
        <v>6</v>
      </c>
      <c r="T59" s="2" t="str">
        <f>IFERROR((VLOOKUP(S59,'Criterios GR'!$O$1:$P$25,2,FALSE)),"")</f>
        <v>MODERADO</v>
      </c>
      <c r="U59" s="2" t="s">
        <v>40</v>
      </c>
    </row>
    <row r="60" spans="1:21">
      <c r="A60" s="1" t="s">
        <v>94</v>
      </c>
      <c r="B60" s="37" t="s">
        <v>37</v>
      </c>
      <c r="C60" s="2" t="s">
        <v>34</v>
      </c>
      <c r="D60" s="1">
        <f>IFERROR((VLOOKUP(C60,'Criterios GR'!$A$3:$B$7,2,FALSE)),"")</f>
        <v>2</v>
      </c>
      <c r="E60" s="2" t="s">
        <v>30</v>
      </c>
      <c r="F60" s="1">
        <f>IFERROR((HLOOKUP(E60,'Criterios GR'!$I$27:$M$28,2,FALSE)),"")</f>
        <v>3</v>
      </c>
      <c r="G60" s="2" t="s">
        <v>34</v>
      </c>
      <c r="H60" s="1">
        <f>IFERROR((VLOOKUP(G60,'Criterios GR'!$A$3:$B$7,2,FALSE)),"")</f>
        <v>2</v>
      </c>
      <c r="I60" s="2" t="s">
        <v>30</v>
      </c>
      <c r="J60" s="1">
        <f>IFERROR((HLOOKUP(I60,'Criterios GR'!$I$27:$M$28,2,FALSE)),"")</f>
        <v>3</v>
      </c>
      <c r="K60" s="2" t="s">
        <v>34</v>
      </c>
      <c r="L60" s="1">
        <f>IFERROR((VLOOKUP(K60,'Criterios GR'!$A$3:$B$7,2,FALSE)),"")</f>
        <v>2</v>
      </c>
      <c r="M60" s="2" t="s">
        <v>33</v>
      </c>
      <c r="N60" s="1">
        <f>IFERROR((HLOOKUP(M60,'Criterios GR'!$I$27:$M$28,2,FALSE)),"")</f>
        <v>4</v>
      </c>
      <c r="O60" s="1">
        <f t="shared" si="3"/>
        <v>2</v>
      </c>
      <c r="P60" s="2" t="str">
        <f>IFERROR((VLOOKUP(O60,'Criterios GR'!$S$1:$T$5,2,FALSE)),"")</f>
        <v>Bajo</v>
      </c>
      <c r="Q60" s="1">
        <f t="shared" si="1"/>
        <v>3</v>
      </c>
      <c r="R60" s="2" t="str">
        <f>IFERROR((HLOOKUP(Q60,'Criterios GR'!$I$26:$M$27,2,FALSE)),"")</f>
        <v>Moderado</v>
      </c>
      <c r="S60" s="1">
        <f t="shared" si="4"/>
        <v>6</v>
      </c>
      <c r="T60" s="2" t="str">
        <f>IFERROR((VLOOKUP(S60,'Criterios GR'!$O$1:$P$25,2,FALSE)),"")</f>
        <v>MODERADO</v>
      </c>
      <c r="U60" s="2" t="s">
        <v>40</v>
      </c>
    </row>
    <row r="61" spans="1:21">
      <c r="A61" s="1" t="s">
        <v>95</v>
      </c>
      <c r="B61" s="37" t="s">
        <v>37</v>
      </c>
      <c r="C61" s="2" t="s">
        <v>34</v>
      </c>
      <c r="D61" s="1">
        <f>IFERROR((VLOOKUP(C61,'Criterios GR'!$A$3:$B$7,2,FALSE)),"")</f>
        <v>2</v>
      </c>
      <c r="E61" s="2" t="s">
        <v>30</v>
      </c>
      <c r="F61" s="1">
        <f>IFERROR((HLOOKUP(E61,'Criterios GR'!$I$27:$M$28,2,FALSE)),"")</f>
        <v>3</v>
      </c>
      <c r="G61" s="2" t="s">
        <v>34</v>
      </c>
      <c r="H61" s="1">
        <f>IFERROR((VLOOKUP(G61,'Criterios GR'!$A$3:$B$7,2,FALSE)),"")</f>
        <v>2</v>
      </c>
      <c r="I61" s="2" t="s">
        <v>30</v>
      </c>
      <c r="J61" s="1">
        <f>IFERROR((HLOOKUP(I61,'Criterios GR'!$I$27:$M$28,2,FALSE)),"")</f>
        <v>3</v>
      </c>
      <c r="K61" s="2" t="s">
        <v>34</v>
      </c>
      <c r="L61" s="1">
        <f>IFERROR((VLOOKUP(K61,'Criterios GR'!$A$3:$B$7,2,FALSE)),"")</f>
        <v>2</v>
      </c>
      <c r="M61" s="2" t="s">
        <v>33</v>
      </c>
      <c r="N61" s="1">
        <f>IFERROR((HLOOKUP(M61,'Criterios GR'!$I$27:$M$28,2,FALSE)),"")</f>
        <v>4</v>
      </c>
      <c r="O61" s="1">
        <f t="shared" si="3"/>
        <v>2</v>
      </c>
      <c r="P61" s="2" t="str">
        <f>IFERROR((VLOOKUP(O61,'Criterios GR'!$S$1:$T$5,2,FALSE)),"")</f>
        <v>Bajo</v>
      </c>
      <c r="Q61" s="1">
        <f t="shared" si="1"/>
        <v>3</v>
      </c>
      <c r="R61" s="2" t="str">
        <f>IFERROR((HLOOKUP(Q61,'Criterios GR'!$I$26:$M$27,2,FALSE)),"")</f>
        <v>Moderado</v>
      </c>
      <c r="S61" s="1">
        <f t="shared" si="4"/>
        <v>6</v>
      </c>
      <c r="T61" s="2" t="str">
        <f>IFERROR((VLOOKUP(S61,'Criterios GR'!$O$1:$P$25,2,FALSE)),"")</f>
        <v>MODERADO</v>
      </c>
      <c r="U61" s="2" t="s">
        <v>40</v>
      </c>
    </row>
    <row r="62" spans="1:21">
      <c r="A62" s="1" t="s">
        <v>96</v>
      </c>
      <c r="B62" s="37" t="s">
        <v>47</v>
      </c>
      <c r="C62" s="2" t="s">
        <v>34</v>
      </c>
      <c r="D62" s="1">
        <f>IFERROR((VLOOKUP(C62,'Criterios GR'!$A$3:$B$7,2,FALSE)),"")</f>
        <v>2</v>
      </c>
      <c r="E62" s="2" t="s">
        <v>33</v>
      </c>
      <c r="F62" s="1">
        <f>IFERROR((HLOOKUP(E62,'Criterios GR'!$I$27:$M$28,2,FALSE)),"")</f>
        <v>4</v>
      </c>
      <c r="G62" s="2" t="s">
        <v>34</v>
      </c>
      <c r="H62" s="1">
        <f>IFERROR((VLOOKUP(G62,'Criterios GR'!$A$3:$B$7,2,FALSE)),"")</f>
        <v>2</v>
      </c>
      <c r="I62" s="2" t="s">
        <v>30</v>
      </c>
      <c r="J62" s="1">
        <f>IFERROR((HLOOKUP(I62,'Criterios GR'!$I$27:$M$28,2,FALSE)),"")</f>
        <v>3</v>
      </c>
      <c r="K62" s="2" t="s">
        <v>34</v>
      </c>
      <c r="L62" s="1">
        <f>IFERROR((VLOOKUP(K62,'Criterios GR'!$A$3:$B$7,2,FALSE)),"")</f>
        <v>2</v>
      </c>
      <c r="M62" s="2" t="s">
        <v>33</v>
      </c>
      <c r="N62" s="1">
        <f>IFERROR((HLOOKUP(M62,'Criterios GR'!$I$27:$M$28,2,FALSE)),"")</f>
        <v>4</v>
      </c>
      <c r="O62" s="1">
        <f t="shared" si="3"/>
        <v>2</v>
      </c>
      <c r="P62" s="2" t="str">
        <f>IFERROR((VLOOKUP(O62,'Criterios GR'!$S$1:$T$5,2,FALSE)),"")</f>
        <v>Bajo</v>
      </c>
      <c r="Q62" s="1">
        <f t="shared" si="1"/>
        <v>4</v>
      </c>
      <c r="R62" s="2" t="str">
        <f>IFERROR((HLOOKUP(Q62,'Criterios GR'!$I$26:$M$27,2,FALSE)),"")</f>
        <v>Alto</v>
      </c>
      <c r="S62" s="1">
        <f t="shared" si="4"/>
        <v>8</v>
      </c>
      <c r="T62" s="2" t="str">
        <f>IFERROR((VLOOKUP(S62,'Criterios GR'!$O$1:$P$25,2,FALSE)),"")</f>
        <v>MODERADO</v>
      </c>
      <c r="U62" s="2" t="s">
        <v>38</v>
      </c>
    </row>
    <row r="63" spans="1:21">
      <c r="A63" s="1" t="s">
        <v>97</v>
      </c>
      <c r="B63" s="37" t="s">
        <v>29</v>
      </c>
      <c r="C63" s="2" t="s">
        <v>30</v>
      </c>
      <c r="D63" s="1">
        <f>IFERROR((VLOOKUP(C63,'Criterios GR'!$A$3:$B$7,2,FALSE)),"")</f>
        <v>3</v>
      </c>
      <c r="E63" s="2" t="s">
        <v>30</v>
      </c>
      <c r="F63" s="1">
        <f>IFERROR((HLOOKUP(E63,'Criterios GR'!$I$27:$M$28,2,FALSE)),"")</f>
        <v>3</v>
      </c>
      <c r="G63" s="2" t="s">
        <v>30</v>
      </c>
      <c r="H63" s="1">
        <f>IFERROR((VLOOKUP(G63,'Criterios GR'!$A$3:$B$7,2,FALSE)),"")</f>
        <v>3</v>
      </c>
      <c r="I63" s="2" t="s">
        <v>30</v>
      </c>
      <c r="J63" s="1">
        <f>IFERROR((HLOOKUP(I63,'Criterios GR'!$I$27:$M$28,2,FALSE)),"")</f>
        <v>3</v>
      </c>
      <c r="K63" s="2" t="s">
        <v>30</v>
      </c>
      <c r="L63" s="1">
        <f>IFERROR((VLOOKUP(K63,'Criterios GR'!$A$3:$B$7,2,FALSE)),"")</f>
        <v>3</v>
      </c>
      <c r="M63" s="2" t="s">
        <v>33</v>
      </c>
      <c r="N63" s="1">
        <f>IFERROR((HLOOKUP(M63,'Criterios GR'!$I$27:$M$28,2,FALSE)),"")</f>
        <v>4</v>
      </c>
      <c r="O63" s="1">
        <f t="shared" si="3"/>
        <v>3</v>
      </c>
      <c r="P63" s="2" t="str">
        <f>IFERROR((VLOOKUP(O63,'Criterios GR'!$S$1:$T$5,2,FALSE)),"")</f>
        <v>Moderado</v>
      </c>
      <c r="Q63" s="1">
        <f t="shared" si="1"/>
        <v>3</v>
      </c>
      <c r="R63" s="2" t="str">
        <f>IFERROR((HLOOKUP(Q63,'Criterios GR'!$I$26:$M$27,2,FALSE)),"")</f>
        <v>Moderado</v>
      </c>
      <c r="S63" s="1">
        <f t="shared" si="4"/>
        <v>9</v>
      </c>
      <c r="T63" s="2" t="str">
        <f>IFERROR((VLOOKUP(S63,'Criterios GR'!$O$1:$P$25,2,FALSE)),"")</f>
        <v>MODERADO</v>
      </c>
      <c r="U63" s="2" t="s">
        <v>40</v>
      </c>
    </row>
    <row r="64" spans="1:21">
      <c r="A64" s="1" t="s">
        <v>98</v>
      </c>
      <c r="B64" s="37" t="s">
        <v>29</v>
      </c>
      <c r="C64" s="2" t="s">
        <v>30</v>
      </c>
      <c r="D64" s="1">
        <f>IFERROR((VLOOKUP(C64,'Criterios GR'!$A$3:$B$7,2,FALSE)),"")</f>
        <v>3</v>
      </c>
      <c r="E64" s="2" t="s">
        <v>34</v>
      </c>
      <c r="F64" s="1">
        <f>IFERROR((HLOOKUP(E64,'Criterios GR'!$I$27:$M$28,2,FALSE)),"")</f>
        <v>2</v>
      </c>
      <c r="G64" s="2" t="s">
        <v>34</v>
      </c>
      <c r="H64" s="1">
        <f>IFERROR((VLOOKUP(G64,'Criterios GR'!$A$3:$B$7,2,FALSE)),"")</f>
        <v>2</v>
      </c>
      <c r="I64" s="2" t="s">
        <v>30</v>
      </c>
      <c r="J64" s="1">
        <f>IFERROR((HLOOKUP(I64,'Criterios GR'!$I$27:$M$28,2,FALSE)),"")</f>
        <v>3</v>
      </c>
      <c r="K64" s="2" t="s">
        <v>30</v>
      </c>
      <c r="L64" s="1">
        <f>IFERROR((VLOOKUP(K64,'Criterios GR'!$A$3:$B$7,2,FALSE)),"")</f>
        <v>3</v>
      </c>
      <c r="M64" s="2" t="s">
        <v>34</v>
      </c>
      <c r="N64" s="1">
        <f>IFERROR((HLOOKUP(M64,'Criterios GR'!$I$27:$M$28,2,FALSE)),"")</f>
        <v>2</v>
      </c>
      <c r="O64" s="1">
        <f t="shared" si="3"/>
        <v>3</v>
      </c>
      <c r="P64" s="2" t="str">
        <f>IFERROR((VLOOKUP(O64,'Criterios GR'!$S$1:$T$5,2,FALSE)),"")</f>
        <v>Moderado</v>
      </c>
      <c r="Q64" s="1">
        <f t="shared" si="1"/>
        <v>2</v>
      </c>
      <c r="R64" s="2" t="str">
        <f>IFERROR((HLOOKUP(Q64,'Criterios GR'!$I$26:$M$27,2,FALSE)),"")</f>
        <v>Bajo</v>
      </c>
      <c r="S64" s="1">
        <f t="shared" si="4"/>
        <v>6</v>
      </c>
      <c r="T64" s="2" t="str">
        <f>IFERROR((VLOOKUP(S64,'Criterios GR'!$O$1:$P$25,2,FALSE)),"")</f>
        <v>MODERADO</v>
      </c>
      <c r="U64" s="2" t="s">
        <v>40</v>
      </c>
    </row>
    <row r="65" spans="1:21">
      <c r="A65" s="1" t="s">
        <v>99</v>
      </c>
      <c r="B65" s="37" t="s">
        <v>29</v>
      </c>
      <c r="C65" s="2" t="s">
        <v>57</v>
      </c>
      <c r="D65" s="1">
        <f>IFERROR((VLOOKUP(C65,'Criterios GR'!$A$3:$B$7,2,FALSE)),"")</f>
        <v>4</v>
      </c>
      <c r="E65" s="2" t="s">
        <v>30</v>
      </c>
      <c r="F65" s="1">
        <f>IFERROR((HLOOKUP(E65,'Criterios GR'!$I$27:$M$28,2,FALSE)),"")</f>
        <v>3</v>
      </c>
      <c r="G65" s="2" t="s">
        <v>57</v>
      </c>
      <c r="H65" s="1">
        <f>IFERROR((VLOOKUP(G65,'Criterios GR'!$A$3:$B$7,2,FALSE)),"")</f>
        <v>4</v>
      </c>
      <c r="I65" s="2" t="s">
        <v>34</v>
      </c>
      <c r="J65" s="1">
        <f>IFERROR((HLOOKUP(I65,'Criterios GR'!$I$27:$M$28,2,FALSE)),"")</f>
        <v>2</v>
      </c>
      <c r="K65" s="2" t="s">
        <v>57</v>
      </c>
      <c r="L65" s="1">
        <f>IFERROR((VLOOKUP(K65,'Criterios GR'!$A$3:$B$7,2,FALSE)),"")</f>
        <v>4</v>
      </c>
      <c r="M65" s="2" t="s">
        <v>30</v>
      </c>
      <c r="N65" s="1">
        <f>IFERROR((HLOOKUP(M65,'Criterios GR'!$I$27:$M$28,2,FALSE)),"")</f>
        <v>3</v>
      </c>
      <c r="O65" s="1">
        <f t="shared" si="3"/>
        <v>4</v>
      </c>
      <c r="P65" s="2" t="str">
        <f>IFERROR((VLOOKUP(O65,'Criterios GR'!$S$1:$T$5,2,FALSE)),"")</f>
        <v>Probable</v>
      </c>
      <c r="Q65" s="1">
        <f t="shared" si="1"/>
        <v>3</v>
      </c>
      <c r="R65" s="2" t="str">
        <f>IFERROR((HLOOKUP(Q65,'Criterios GR'!$I$26:$M$27,2,FALSE)),"")</f>
        <v>Moderado</v>
      </c>
      <c r="S65" s="1">
        <f t="shared" si="4"/>
        <v>12</v>
      </c>
      <c r="T65" s="2" t="str">
        <f>IFERROR((VLOOKUP(S65,'Criterios GR'!$O$1:$P$25,2,FALSE)),"")</f>
        <v>ALTO</v>
      </c>
      <c r="U65" s="2" t="s">
        <v>31</v>
      </c>
    </row>
    <row r="66" spans="1:21">
      <c r="A66" s="4" t="s">
        <v>100</v>
      </c>
      <c r="B66" s="37" t="s">
        <v>29</v>
      </c>
      <c r="C66" s="2" t="s">
        <v>34</v>
      </c>
      <c r="D66" s="1">
        <f>IFERROR((VLOOKUP(C66,'Criterios GR'!$A$3:$B$7,2,FALSE)),"")</f>
        <v>2</v>
      </c>
      <c r="E66" s="2" t="s">
        <v>34</v>
      </c>
      <c r="F66" s="1">
        <f>IFERROR((HLOOKUP(E66,'Criterios GR'!$I$27:$M$28,2,FALSE)),"")</f>
        <v>2</v>
      </c>
      <c r="G66" s="2" t="s">
        <v>34</v>
      </c>
      <c r="H66" s="1">
        <f>IFERROR((VLOOKUP(G66,'Criterios GR'!$A$3:$B$7,2,FALSE)),"")</f>
        <v>2</v>
      </c>
      <c r="I66" s="2" t="s">
        <v>34</v>
      </c>
      <c r="J66" s="1">
        <f>IFERROR((HLOOKUP(I66,'Criterios GR'!$I$27:$M$28,2,FALSE)),"")</f>
        <v>2</v>
      </c>
      <c r="K66" s="2" t="s">
        <v>34</v>
      </c>
      <c r="L66" s="1">
        <f>IFERROR((VLOOKUP(K66,'Criterios GR'!$A$3:$B$7,2,FALSE)),"")</f>
        <v>2</v>
      </c>
      <c r="M66" s="2" t="s">
        <v>34</v>
      </c>
      <c r="N66" s="1">
        <f>IFERROR((HLOOKUP(M66,'Criterios GR'!$I$27:$M$28,2,FALSE)),"")</f>
        <v>2</v>
      </c>
      <c r="O66" s="1">
        <f t="shared" si="3"/>
        <v>2</v>
      </c>
      <c r="P66" s="2" t="str">
        <f>IFERROR((VLOOKUP(O66,'Criterios GR'!$S$1:$T$5,2,FALSE)),"")</f>
        <v>Bajo</v>
      </c>
      <c r="Q66" s="1">
        <f t="shared" si="1"/>
        <v>2</v>
      </c>
      <c r="R66" s="2" t="str">
        <f>IFERROR((HLOOKUP(Q66,'Criterios GR'!$I$26:$M$27,2,FALSE)),"")</f>
        <v>Bajo</v>
      </c>
      <c r="S66" s="1">
        <f t="shared" si="4"/>
        <v>4</v>
      </c>
      <c r="T66" s="2" t="str">
        <f>IFERROR((VLOOKUP(S66,'Criterios GR'!$O$1:$P$25,2,FALSE)),"")</f>
        <v>BAJO</v>
      </c>
      <c r="U66" s="2" t="s">
        <v>40</v>
      </c>
    </row>
    <row r="67" spans="1:21">
      <c r="A67" s="1" t="s">
        <v>78</v>
      </c>
      <c r="B67" s="37" t="s">
        <v>47</v>
      </c>
      <c r="C67" s="2" t="s">
        <v>30</v>
      </c>
      <c r="D67" s="1">
        <f>IFERROR((VLOOKUP(C67,'Criterios GR'!$A$3:$B$7,2,FALSE)),"")</f>
        <v>3</v>
      </c>
      <c r="E67" s="2" t="s">
        <v>30</v>
      </c>
      <c r="F67" s="1">
        <f>IFERROR((HLOOKUP(E67,'Criterios GR'!$I$27:$M$28,2,FALSE)),"")</f>
        <v>3</v>
      </c>
      <c r="G67" s="2" t="s">
        <v>30</v>
      </c>
      <c r="H67" s="1">
        <f>IFERROR((VLOOKUP(G67,'Criterios GR'!$A$3:$B$7,2,FALSE)),"")</f>
        <v>3</v>
      </c>
      <c r="I67" s="2" t="s">
        <v>30</v>
      </c>
      <c r="J67" s="1">
        <f>IFERROR((HLOOKUP(I67,'Criterios GR'!$I$27:$M$28,2,FALSE)),"")</f>
        <v>3</v>
      </c>
      <c r="K67" s="2" t="s">
        <v>30</v>
      </c>
      <c r="L67" s="1">
        <f>IFERROR((VLOOKUP(K67,'Criterios GR'!$A$3:$B$7,2,FALSE)),"")</f>
        <v>3</v>
      </c>
      <c r="M67" s="2" t="s">
        <v>30</v>
      </c>
      <c r="N67" s="1">
        <f>IFERROR((HLOOKUP(M67,'Criterios GR'!$I$27:$M$28,2,FALSE)),"")</f>
        <v>3</v>
      </c>
      <c r="O67" s="1">
        <f t="shared" si="3"/>
        <v>3</v>
      </c>
      <c r="P67" s="2" t="str">
        <f>IFERROR((VLOOKUP(O67,'Criterios GR'!$S$1:$T$5,2,FALSE)),"")</f>
        <v>Moderado</v>
      </c>
      <c r="Q67" s="1">
        <f t="shared" si="1"/>
        <v>3</v>
      </c>
      <c r="R67" s="2" t="str">
        <f>IFERROR((HLOOKUP(Q67,'Criterios GR'!$I$26:$M$27,2,FALSE)),"")</f>
        <v>Moderado</v>
      </c>
      <c r="S67" s="1">
        <f t="shared" si="4"/>
        <v>9</v>
      </c>
      <c r="T67" s="2" t="str">
        <f>IFERROR((VLOOKUP(S67,'Criterios GR'!$O$1:$P$25,2,FALSE)),"")</f>
        <v>MODERADO</v>
      </c>
      <c r="U67" s="2" t="s">
        <v>40</v>
      </c>
    </row>
    <row r="68" spans="1:21">
      <c r="A68" s="1" t="s">
        <v>79</v>
      </c>
      <c r="B68" s="37" t="s">
        <v>47</v>
      </c>
      <c r="C68" s="2" t="s">
        <v>34</v>
      </c>
      <c r="D68" s="1">
        <f>IFERROR((VLOOKUP(C68,'Criterios GR'!$A$3:$B$7,2,FALSE)),"")</f>
        <v>2</v>
      </c>
      <c r="E68" s="2" t="s">
        <v>30</v>
      </c>
      <c r="F68" s="1">
        <f>IFERROR((HLOOKUP(E68,'Criterios GR'!$I$27:$M$28,2,FALSE)),"")</f>
        <v>3</v>
      </c>
      <c r="G68" s="2" t="s">
        <v>34</v>
      </c>
      <c r="H68" s="1">
        <f>IFERROR((VLOOKUP(G68,'Criterios GR'!$A$3:$B$7,2,FALSE)),"")</f>
        <v>2</v>
      </c>
      <c r="I68" s="2" t="s">
        <v>30</v>
      </c>
      <c r="J68" s="1">
        <f>IFERROR((HLOOKUP(I68,'Criterios GR'!$I$27:$M$28,2,FALSE)),"")</f>
        <v>3</v>
      </c>
      <c r="K68" s="2" t="s">
        <v>34</v>
      </c>
      <c r="L68" s="1">
        <f>IFERROR((VLOOKUP(K68,'Criterios GR'!$A$3:$B$7,2,FALSE)),"")</f>
        <v>2</v>
      </c>
      <c r="M68" s="2" t="s">
        <v>33</v>
      </c>
      <c r="N68" s="1">
        <f>IFERROR((HLOOKUP(M68,'Criterios GR'!$I$27:$M$28,2,FALSE)),"")</f>
        <v>4</v>
      </c>
      <c r="O68" s="1">
        <f t="shared" si="3"/>
        <v>2</v>
      </c>
      <c r="P68" s="2" t="str">
        <f>IFERROR((VLOOKUP(O68,'Criterios GR'!$S$1:$T$5,2,FALSE)),"")</f>
        <v>Bajo</v>
      </c>
      <c r="Q68" s="1">
        <f t="shared" si="1"/>
        <v>3</v>
      </c>
      <c r="R68" s="2" t="str">
        <f>IFERROR((HLOOKUP(Q68,'Criterios GR'!$I$26:$M$27,2,FALSE)),"")</f>
        <v>Moderado</v>
      </c>
      <c r="S68" s="1">
        <f t="shared" si="4"/>
        <v>6</v>
      </c>
      <c r="T68" s="2" t="str">
        <f>IFERROR((VLOOKUP(S68,'Criterios GR'!$O$1:$P$25,2,FALSE)),"")</f>
        <v>MODERADO</v>
      </c>
      <c r="U68" s="2" t="s">
        <v>40</v>
      </c>
    </row>
    <row r="69" spans="1:21">
      <c r="A69" s="1" t="s">
        <v>84</v>
      </c>
      <c r="B69" s="37" t="s">
        <v>47</v>
      </c>
      <c r="C69" s="2" t="s">
        <v>30</v>
      </c>
      <c r="D69" s="1">
        <f>IFERROR((VLOOKUP(C69,'Criterios GR'!$A$3:$B$7,2,FALSE)),"")</f>
        <v>3</v>
      </c>
      <c r="E69" s="2" t="s">
        <v>33</v>
      </c>
      <c r="F69" s="1">
        <f>IFERROR((HLOOKUP(E69,'Criterios GR'!$I$27:$M$28,2,FALSE)),"")</f>
        <v>4</v>
      </c>
      <c r="G69" s="2" t="s">
        <v>34</v>
      </c>
      <c r="H69" s="1">
        <f>IFERROR((VLOOKUP(G69,'Criterios GR'!$A$3:$B$7,2,FALSE)),"")</f>
        <v>2</v>
      </c>
      <c r="I69" s="2" t="s">
        <v>34</v>
      </c>
      <c r="J69" s="1">
        <f>IFERROR((HLOOKUP(I69,'Criterios GR'!$I$27:$M$28,2,FALSE)),"")</f>
        <v>2</v>
      </c>
      <c r="K69" s="2" t="s">
        <v>34</v>
      </c>
      <c r="L69" s="1">
        <f>IFERROR((VLOOKUP(K69,'Criterios GR'!$A$3:$B$7,2,FALSE)),"")</f>
        <v>2</v>
      </c>
      <c r="M69" s="2" t="s">
        <v>33</v>
      </c>
      <c r="N69" s="1">
        <f>IFERROR((HLOOKUP(M69,'Criterios GR'!$I$27:$M$28,2,FALSE)),"")</f>
        <v>4</v>
      </c>
      <c r="O69" s="1">
        <f t="shared" si="3"/>
        <v>2</v>
      </c>
      <c r="P69" s="2" t="str">
        <f>IFERROR((VLOOKUP(O69,'Criterios GR'!$S$1:$T$5,2,FALSE)),"")</f>
        <v>Bajo</v>
      </c>
      <c r="Q69" s="1">
        <f t="shared" si="1"/>
        <v>3</v>
      </c>
      <c r="R69" s="2" t="str">
        <f>IFERROR((HLOOKUP(Q69,'Criterios GR'!$I$26:$M$27,2,FALSE)),"")</f>
        <v>Moderado</v>
      </c>
      <c r="S69" s="1">
        <f t="shared" si="4"/>
        <v>6</v>
      </c>
      <c r="T69" s="2" t="str">
        <f>IFERROR((VLOOKUP(S69,'Criterios GR'!$O$1:$P$25,2,FALSE)),"")</f>
        <v>MODERADO</v>
      </c>
      <c r="U69" s="2" t="s">
        <v>40</v>
      </c>
    </row>
    <row r="70" spans="1:21">
      <c r="A70" s="1" t="s">
        <v>80</v>
      </c>
      <c r="B70" s="37" t="s">
        <v>81</v>
      </c>
      <c r="C70" s="2" t="s">
        <v>57</v>
      </c>
      <c r="D70" s="1">
        <f>IFERROR((VLOOKUP(C70,'Criterios GR'!$A$3:$B$7,2,FALSE)),"")</f>
        <v>4</v>
      </c>
      <c r="E70" s="2" t="s">
        <v>30</v>
      </c>
      <c r="F70" s="1">
        <f>IFERROR((HLOOKUP(E70,'Criterios GR'!$I$27:$M$28,2,FALSE)),"")</f>
        <v>3</v>
      </c>
      <c r="G70" s="2" t="s">
        <v>57</v>
      </c>
      <c r="H70" s="1">
        <f>IFERROR((VLOOKUP(G70,'Criterios GR'!$A$3:$B$7,2,FALSE)),"")</f>
        <v>4</v>
      </c>
      <c r="I70" s="2" t="s">
        <v>34</v>
      </c>
      <c r="J70" s="1">
        <f>IFERROR((HLOOKUP(I70,'Criterios GR'!$I$27:$M$28,2,FALSE)),"")</f>
        <v>2</v>
      </c>
      <c r="K70" s="2" t="s">
        <v>57</v>
      </c>
      <c r="L70" s="1">
        <f>IFERROR((VLOOKUP(K70,'Criterios GR'!$A$3:$B$7,2,FALSE)),"")</f>
        <v>4</v>
      </c>
      <c r="M70" s="2" t="s">
        <v>33</v>
      </c>
      <c r="N70" s="1">
        <f>IFERROR((HLOOKUP(M70,'Criterios GR'!$I$27:$M$28,2,FALSE)),"")</f>
        <v>4</v>
      </c>
      <c r="O70" s="1">
        <f t="shared" si="3"/>
        <v>4</v>
      </c>
      <c r="P70" s="2" t="str">
        <f>IFERROR((VLOOKUP(O70,'Criterios GR'!$S$1:$T$5,2,FALSE)),"")</f>
        <v>Probable</v>
      </c>
      <c r="Q70" s="1">
        <f t="shared" si="1"/>
        <v>3</v>
      </c>
      <c r="R70" s="2" t="str">
        <f>IFERROR((HLOOKUP(Q70,'Criterios GR'!$I$26:$M$27,2,FALSE)),"")</f>
        <v>Moderado</v>
      </c>
      <c r="S70" s="1">
        <f t="shared" si="4"/>
        <v>12</v>
      </c>
      <c r="T70" s="2" t="str">
        <f>IFERROR((VLOOKUP(S70,'Criterios GR'!$O$1:$P$25,2,FALSE)),"")</f>
        <v>ALTO</v>
      </c>
      <c r="U70" s="2" t="s">
        <v>40</v>
      </c>
    </row>
    <row r="71" spans="1:21">
      <c r="A71" s="1" t="s">
        <v>85</v>
      </c>
      <c r="B71" s="37" t="s">
        <v>47</v>
      </c>
      <c r="C71" s="2" t="s">
        <v>30</v>
      </c>
      <c r="D71" s="1">
        <f>IFERROR((VLOOKUP(C71,'Criterios GR'!$A$3:$B$7,2,FALSE)),"")</f>
        <v>3</v>
      </c>
      <c r="E71" s="2" t="s">
        <v>33</v>
      </c>
      <c r="F71" s="1">
        <f>IFERROR((HLOOKUP(E71,'Criterios GR'!$I$27:$M$28,2,FALSE)),"")</f>
        <v>4</v>
      </c>
      <c r="G71" s="2" t="s">
        <v>30</v>
      </c>
      <c r="H71" s="1">
        <f>IFERROR((VLOOKUP(G71,'Criterios GR'!$A$3:$B$7,2,FALSE)),"")</f>
        <v>3</v>
      </c>
      <c r="I71" s="2" t="s">
        <v>34</v>
      </c>
      <c r="J71" s="1">
        <f>IFERROR((HLOOKUP(I71,'Criterios GR'!$I$27:$M$28,2,FALSE)),"")</f>
        <v>2</v>
      </c>
      <c r="K71" s="2" t="s">
        <v>30</v>
      </c>
      <c r="L71" s="1">
        <f>IFERROR((VLOOKUP(K71,'Criterios GR'!$A$3:$B$7,2,FALSE)),"")</f>
        <v>3</v>
      </c>
      <c r="M71" s="2" t="s">
        <v>30</v>
      </c>
      <c r="N71" s="1">
        <f>IFERROR((HLOOKUP(M71,'Criterios GR'!$I$27:$M$28,2,FALSE)),"")</f>
        <v>3</v>
      </c>
      <c r="O71" s="1">
        <f t="shared" si="3"/>
        <v>3</v>
      </c>
      <c r="P71" s="2" t="str">
        <f>IFERROR((VLOOKUP(O71,'Criterios GR'!$S$1:$T$5,2,FALSE)),"")</f>
        <v>Moderado</v>
      </c>
      <c r="Q71" s="1">
        <f t="shared" si="1"/>
        <v>3</v>
      </c>
      <c r="R71" s="2" t="str">
        <f>IFERROR((HLOOKUP(Q71,'Criterios GR'!$I$26:$M$27,2,FALSE)),"")</f>
        <v>Moderado</v>
      </c>
      <c r="S71" s="1">
        <f t="shared" si="4"/>
        <v>9</v>
      </c>
      <c r="T71" s="2" t="str">
        <f>IFERROR((VLOOKUP(S71,'Criterios GR'!$O$1:$P$25,2,FALSE)),"")</f>
        <v>MODERADO</v>
      </c>
      <c r="U71" s="2" t="s">
        <v>40</v>
      </c>
    </row>
    <row r="72" spans="1:21">
      <c r="A72" s="1" t="s">
        <v>86</v>
      </c>
      <c r="B72" s="37" t="s">
        <v>47</v>
      </c>
      <c r="C72" s="2" t="s">
        <v>30</v>
      </c>
      <c r="D72" s="1">
        <f>IFERROR((VLOOKUP(C72,'Criterios GR'!$A$3:$B$7,2,FALSE)),"")</f>
        <v>3</v>
      </c>
      <c r="E72" s="2" t="s">
        <v>33</v>
      </c>
      <c r="F72" s="1">
        <f>IFERROR((HLOOKUP(E72,'Criterios GR'!$I$27:$M$28,2,FALSE)),"")</f>
        <v>4</v>
      </c>
      <c r="G72" s="2" t="s">
        <v>30</v>
      </c>
      <c r="H72" s="1">
        <f>IFERROR((VLOOKUP(G72,'Criterios GR'!$A$3:$B$7,2,FALSE)),"")</f>
        <v>3</v>
      </c>
      <c r="I72" s="2" t="s">
        <v>30</v>
      </c>
      <c r="J72" s="1">
        <f>IFERROR((HLOOKUP(I72,'Criterios GR'!$I$27:$M$28,2,FALSE)),"")</f>
        <v>3</v>
      </c>
      <c r="K72" s="2" t="s">
        <v>30</v>
      </c>
      <c r="L72" s="1">
        <f>IFERROR((VLOOKUP(K72,'Criterios GR'!$A$3:$B$7,2,FALSE)),"")</f>
        <v>3</v>
      </c>
      <c r="M72" s="2" t="s">
        <v>30</v>
      </c>
      <c r="N72" s="1">
        <f>IFERROR((HLOOKUP(M72,'Criterios GR'!$I$27:$M$28,2,FALSE)),"")</f>
        <v>3</v>
      </c>
      <c r="O72" s="1">
        <f t="shared" si="3"/>
        <v>3</v>
      </c>
      <c r="P72" s="2" t="str">
        <f>IFERROR((VLOOKUP(O72,'Criterios GR'!$S$1:$T$5,2,FALSE)),"")</f>
        <v>Moderado</v>
      </c>
      <c r="Q72" s="1">
        <f t="shared" ref="Q72:Q127" si="5">IFERROR((ROUND(AVERAGE(F72,J72,N72),0)),"")</f>
        <v>3</v>
      </c>
      <c r="R72" s="2" t="str">
        <f>IFERROR((HLOOKUP(Q72,'Criterios GR'!$I$26:$M$27,2,FALSE)),"")</f>
        <v>Moderado</v>
      </c>
      <c r="S72" s="1">
        <f t="shared" si="4"/>
        <v>9</v>
      </c>
      <c r="T72" s="2" t="str">
        <f>IFERROR((VLOOKUP(S72,'Criterios GR'!$O$1:$P$25,2,FALSE)),"")</f>
        <v>MODERADO</v>
      </c>
      <c r="U72" s="2" t="s">
        <v>40</v>
      </c>
    </row>
    <row r="73" spans="1:21">
      <c r="A73" s="1" t="s">
        <v>87</v>
      </c>
      <c r="B73" s="37" t="s">
        <v>47</v>
      </c>
      <c r="C73" s="2" t="s">
        <v>30</v>
      </c>
      <c r="D73" s="1">
        <f>IFERROR((VLOOKUP(C73,'Criterios GR'!$A$3:$B$7,2,FALSE)),"")</f>
        <v>3</v>
      </c>
      <c r="E73" s="2" t="s">
        <v>33</v>
      </c>
      <c r="F73" s="1">
        <f>IFERROR((HLOOKUP(E73,'Criterios GR'!$I$27:$M$28,2,FALSE)),"")</f>
        <v>4</v>
      </c>
      <c r="G73" s="2" t="s">
        <v>30</v>
      </c>
      <c r="H73" s="1">
        <f>IFERROR((VLOOKUP(G73,'Criterios GR'!$A$3:$B$7,2,FALSE)),"")</f>
        <v>3</v>
      </c>
      <c r="I73" s="2" t="s">
        <v>30</v>
      </c>
      <c r="J73" s="1">
        <f>IFERROR((HLOOKUP(I73,'Criterios GR'!$I$27:$M$28,2,FALSE)),"")</f>
        <v>3</v>
      </c>
      <c r="K73" s="2" t="s">
        <v>30</v>
      </c>
      <c r="L73" s="1">
        <f>IFERROR((VLOOKUP(K73,'Criterios GR'!$A$3:$B$7,2,FALSE)),"")</f>
        <v>3</v>
      </c>
      <c r="M73" s="2" t="s">
        <v>30</v>
      </c>
      <c r="N73" s="1">
        <f>IFERROR((HLOOKUP(M73,'Criterios GR'!$I$27:$M$28,2,FALSE)),"")</f>
        <v>3</v>
      </c>
      <c r="O73" s="1">
        <f t="shared" si="3"/>
        <v>3</v>
      </c>
      <c r="P73" s="2" t="str">
        <f>IFERROR((VLOOKUP(O73,'Criterios GR'!$S$1:$T$5,2,FALSE)),"")</f>
        <v>Moderado</v>
      </c>
      <c r="Q73" s="1">
        <f t="shared" si="5"/>
        <v>3</v>
      </c>
      <c r="R73" s="2" t="str">
        <f>IFERROR((HLOOKUP(Q73,'Criterios GR'!$I$26:$M$27,2,FALSE)),"")</f>
        <v>Moderado</v>
      </c>
      <c r="S73" s="1">
        <f t="shared" si="4"/>
        <v>9</v>
      </c>
      <c r="T73" s="2" t="str">
        <f>IFERROR((VLOOKUP(S73,'Criterios GR'!$O$1:$P$25,2,FALSE)),"")</f>
        <v>MODERADO</v>
      </c>
      <c r="U73" s="2" t="s">
        <v>40</v>
      </c>
    </row>
    <row r="74" spans="1:21">
      <c r="A74" s="1" t="s">
        <v>82</v>
      </c>
      <c r="B74" s="37" t="s">
        <v>47</v>
      </c>
      <c r="C74" s="2" t="s">
        <v>57</v>
      </c>
      <c r="D74" s="1">
        <f>IFERROR((VLOOKUP(C74,'Criterios GR'!$A$3:$B$7,2,FALSE)),"")</f>
        <v>4</v>
      </c>
      <c r="E74" s="2" t="s">
        <v>33</v>
      </c>
      <c r="F74" s="1">
        <f>IFERROR((HLOOKUP(E74,'Criterios GR'!$I$27:$M$28,2,FALSE)),"")</f>
        <v>4</v>
      </c>
      <c r="G74" s="2" t="s">
        <v>57</v>
      </c>
      <c r="H74" s="1">
        <f>IFERROR((VLOOKUP(G74,'Criterios GR'!$A$3:$B$7,2,FALSE)),"")</f>
        <v>4</v>
      </c>
      <c r="I74" s="2" t="s">
        <v>30</v>
      </c>
      <c r="J74" s="1">
        <f>IFERROR((HLOOKUP(I74,'Criterios GR'!$I$27:$M$28,2,FALSE)),"")</f>
        <v>3</v>
      </c>
      <c r="K74" s="2" t="s">
        <v>57</v>
      </c>
      <c r="L74" s="1">
        <f>IFERROR((VLOOKUP(K74,'Criterios GR'!$A$3:$B$7,2,FALSE)),"")</f>
        <v>4</v>
      </c>
      <c r="M74" s="2" t="s">
        <v>30</v>
      </c>
      <c r="N74" s="1">
        <f>IFERROR((HLOOKUP(M74,'Criterios GR'!$I$27:$M$28,2,FALSE)),"")</f>
        <v>3</v>
      </c>
      <c r="O74" s="1">
        <f t="shared" si="3"/>
        <v>4</v>
      </c>
      <c r="P74" s="2" t="str">
        <f>IFERROR((VLOOKUP(O74,'Criterios GR'!$S$1:$T$5,2,FALSE)),"")</f>
        <v>Probable</v>
      </c>
      <c r="Q74" s="1">
        <f t="shared" si="5"/>
        <v>3</v>
      </c>
      <c r="R74" s="2" t="str">
        <f>IFERROR((HLOOKUP(Q74,'Criterios GR'!$I$26:$M$27,2,FALSE)),"")</f>
        <v>Moderado</v>
      </c>
      <c r="S74" s="1">
        <f t="shared" si="4"/>
        <v>12</v>
      </c>
      <c r="T74" s="2" t="str">
        <f>IFERROR((VLOOKUP(S74,'Criterios GR'!$O$1:$P$25,2,FALSE)),"")</f>
        <v>ALTO</v>
      </c>
      <c r="U74" s="2" t="s">
        <v>31</v>
      </c>
    </row>
    <row r="75" spans="1:21">
      <c r="A75" s="1" t="s">
        <v>83</v>
      </c>
      <c r="B75" s="37" t="s">
        <v>47</v>
      </c>
      <c r="C75" s="2" t="s">
        <v>30</v>
      </c>
      <c r="D75" s="1">
        <f>IFERROR((VLOOKUP(C75,'Criterios GR'!$A$3:$B$7,2,FALSE)),"")</f>
        <v>3</v>
      </c>
      <c r="E75" s="2" t="s">
        <v>53</v>
      </c>
      <c r="F75" s="1">
        <f>IFERROR((HLOOKUP(E75,'Criterios GR'!$I$27:$M$28,2,FALSE)),"")</f>
        <v>5</v>
      </c>
      <c r="G75" s="2" t="s">
        <v>30</v>
      </c>
      <c r="H75" s="1">
        <f>IFERROR((VLOOKUP(G75,'Criterios GR'!$A$3:$B$7,2,FALSE)),"")</f>
        <v>3</v>
      </c>
      <c r="I75" s="2" t="s">
        <v>30</v>
      </c>
      <c r="J75" s="1">
        <f>IFERROR((HLOOKUP(I75,'Criterios GR'!$I$27:$M$28,2,FALSE)),"")</f>
        <v>3</v>
      </c>
      <c r="K75" s="2" t="s">
        <v>30</v>
      </c>
      <c r="L75" s="1">
        <f>IFERROR((VLOOKUP(K75,'Criterios GR'!$A$3:$B$7,2,FALSE)),"")</f>
        <v>3</v>
      </c>
      <c r="M75" s="2" t="s">
        <v>30</v>
      </c>
      <c r="N75" s="1">
        <f>IFERROR((HLOOKUP(M75,'Criterios GR'!$I$27:$M$28,2,FALSE)),"")</f>
        <v>3</v>
      </c>
      <c r="O75" s="1">
        <f t="shared" si="3"/>
        <v>3</v>
      </c>
      <c r="P75" s="2" t="str">
        <f>IFERROR((VLOOKUP(O75,'Criterios GR'!$S$1:$T$5,2,FALSE)),"")</f>
        <v>Moderado</v>
      </c>
      <c r="Q75" s="1">
        <f t="shared" si="5"/>
        <v>4</v>
      </c>
      <c r="R75" s="2" t="str">
        <f>IFERROR((HLOOKUP(Q75,'Criterios GR'!$I$26:$M$27,2,FALSE)),"")</f>
        <v>Alto</v>
      </c>
      <c r="S75" s="1">
        <f t="shared" si="4"/>
        <v>12</v>
      </c>
      <c r="T75" s="2" t="str">
        <f>IFERROR((VLOOKUP(S75,'Criterios GR'!$O$1:$P$25,2,FALSE)),"")</f>
        <v>ALTO</v>
      </c>
      <c r="U75" s="2" t="s">
        <v>31</v>
      </c>
    </row>
    <row r="76" spans="1:21">
      <c r="A76" s="1" t="s">
        <v>88</v>
      </c>
      <c r="B76" s="37" t="s">
        <v>47</v>
      </c>
      <c r="C76" s="2" t="s">
        <v>34</v>
      </c>
      <c r="D76" s="1">
        <f>IFERROR((VLOOKUP(C76,'Criterios GR'!$A$3:$B$7,2,FALSE)),"")</f>
        <v>2</v>
      </c>
      <c r="E76" s="2" t="s">
        <v>30</v>
      </c>
      <c r="F76" s="1">
        <f>IFERROR((HLOOKUP(E76,'Criterios GR'!$I$27:$M$28,2,FALSE)),"")</f>
        <v>3</v>
      </c>
      <c r="G76" s="2" t="s">
        <v>34</v>
      </c>
      <c r="H76" s="1">
        <f>IFERROR((VLOOKUP(G76,'Criterios GR'!$A$3:$B$7,2,FALSE)),"")</f>
        <v>2</v>
      </c>
      <c r="I76" s="2" t="s">
        <v>33</v>
      </c>
      <c r="J76" s="1">
        <f>IFERROR((HLOOKUP(I76,'Criterios GR'!$I$27:$M$28,2,FALSE)),"")</f>
        <v>4</v>
      </c>
      <c r="K76" s="2" t="s">
        <v>34</v>
      </c>
      <c r="L76" s="1">
        <f>IFERROR((VLOOKUP(K76,'Criterios GR'!$A$3:$B$7,2,FALSE)),"")</f>
        <v>2</v>
      </c>
      <c r="M76" s="2" t="s">
        <v>34</v>
      </c>
      <c r="N76" s="1">
        <f>IFERROR((HLOOKUP(M76,'Criterios GR'!$I$27:$M$28,2,FALSE)),"")</f>
        <v>2</v>
      </c>
      <c r="O76" s="1">
        <f t="shared" si="3"/>
        <v>2</v>
      </c>
      <c r="P76" s="2" t="str">
        <f>IFERROR((VLOOKUP(O76,'Criterios GR'!$S$1:$T$5,2,FALSE)),"")</f>
        <v>Bajo</v>
      </c>
      <c r="Q76" s="1">
        <f t="shared" si="5"/>
        <v>3</v>
      </c>
      <c r="R76" s="2" t="str">
        <f>IFERROR((HLOOKUP(Q76,'Criterios GR'!$I$26:$M$27,2,FALSE)),"")</f>
        <v>Moderado</v>
      </c>
      <c r="S76" s="1">
        <f t="shared" si="4"/>
        <v>6</v>
      </c>
      <c r="T76" s="2" t="str">
        <f>IFERROR((VLOOKUP(S76,'Criterios GR'!$O$1:$P$25,2,FALSE)),"")</f>
        <v>MODERADO</v>
      </c>
      <c r="U76" s="2" t="s">
        <v>38</v>
      </c>
    </row>
    <row r="77" spans="1:21">
      <c r="A77" s="1" t="s">
        <v>89</v>
      </c>
      <c r="B77" s="37" t="s">
        <v>47</v>
      </c>
      <c r="C77" s="2" t="s">
        <v>30</v>
      </c>
      <c r="D77" s="1">
        <f>IFERROR((VLOOKUP(C77,'Criterios GR'!$A$3:$B$7,2,FALSE)),"")</f>
        <v>3</v>
      </c>
      <c r="E77" s="2" t="s">
        <v>30</v>
      </c>
      <c r="F77" s="1">
        <f>IFERROR((HLOOKUP(E77,'Criterios GR'!$I$27:$M$28,2,FALSE)),"")</f>
        <v>3</v>
      </c>
      <c r="G77" s="2" t="s">
        <v>30</v>
      </c>
      <c r="H77" s="1">
        <f>IFERROR((VLOOKUP(G77,'Criterios GR'!$A$3:$B$7,2,FALSE)),"")</f>
        <v>3</v>
      </c>
      <c r="I77" s="2" t="s">
        <v>33</v>
      </c>
      <c r="J77" s="1">
        <f>IFERROR((HLOOKUP(I77,'Criterios GR'!$I$27:$M$28,2,FALSE)),"")</f>
        <v>4</v>
      </c>
      <c r="K77" s="2" t="s">
        <v>30</v>
      </c>
      <c r="L77" s="1">
        <f>IFERROR((VLOOKUP(K77,'Criterios GR'!$A$3:$B$7,2,FALSE)),"")</f>
        <v>3</v>
      </c>
      <c r="M77" s="2" t="s">
        <v>34</v>
      </c>
      <c r="N77" s="1">
        <f>IFERROR((HLOOKUP(M77,'Criterios GR'!$I$27:$M$28,2,FALSE)),"")</f>
        <v>2</v>
      </c>
      <c r="O77" s="1">
        <f t="shared" si="3"/>
        <v>3</v>
      </c>
      <c r="P77" s="2" t="str">
        <f>IFERROR((VLOOKUP(O77,'Criterios GR'!$S$1:$T$5,2,FALSE)),"")</f>
        <v>Moderado</v>
      </c>
      <c r="Q77" s="1">
        <f t="shared" si="5"/>
        <v>3</v>
      </c>
      <c r="R77" s="2" t="str">
        <f>IFERROR((HLOOKUP(Q77,'Criterios GR'!$I$26:$M$27,2,FALSE)),"")</f>
        <v>Moderado</v>
      </c>
      <c r="S77" s="1">
        <f t="shared" si="4"/>
        <v>9</v>
      </c>
      <c r="T77" s="2" t="str">
        <f>IFERROR((VLOOKUP(S77,'Criterios GR'!$O$1:$P$25,2,FALSE)),"")</f>
        <v>MODERADO</v>
      </c>
      <c r="U77" s="2" t="s">
        <v>38</v>
      </c>
    </row>
    <row r="78" spans="1:21">
      <c r="A78" s="1" t="s">
        <v>90</v>
      </c>
      <c r="B78" s="37" t="s">
        <v>65</v>
      </c>
      <c r="C78" s="2" t="s">
        <v>30</v>
      </c>
      <c r="D78" s="1">
        <f>IFERROR((VLOOKUP(C78,'Criterios GR'!$A$3:$B$7,2,FALSE)),"")</f>
        <v>3</v>
      </c>
      <c r="E78" s="2" t="s">
        <v>30</v>
      </c>
      <c r="F78" s="1">
        <f>IFERROR((HLOOKUP(E78,'Criterios GR'!$I$27:$M$28,2,FALSE)),"")</f>
        <v>3</v>
      </c>
      <c r="G78" s="2" t="s">
        <v>30</v>
      </c>
      <c r="H78" s="1">
        <f>IFERROR((VLOOKUP(G78,'Criterios GR'!$A$3:$B$7,2,FALSE)),"")</f>
        <v>3</v>
      </c>
      <c r="I78" s="2" t="s">
        <v>33</v>
      </c>
      <c r="J78" s="1">
        <f>IFERROR((HLOOKUP(I78,'Criterios GR'!$I$27:$M$28,2,FALSE)),"")</f>
        <v>4</v>
      </c>
      <c r="K78" s="2" t="s">
        <v>30</v>
      </c>
      <c r="L78" s="1">
        <f>IFERROR((VLOOKUP(K78,'Criterios GR'!$A$3:$B$7,2,FALSE)),"")</f>
        <v>3</v>
      </c>
      <c r="M78" s="2" t="s">
        <v>34</v>
      </c>
      <c r="N78" s="1">
        <f>IFERROR((HLOOKUP(M78,'Criterios GR'!$I$27:$M$28,2,FALSE)),"")</f>
        <v>2</v>
      </c>
      <c r="O78" s="1">
        <f t="shared" si="3"/>
        <v>3</v>
      </c>
      <c r="P78" s="2" t="str">
        <f>IFERROR((VLOOKUP(O78,'Criterios GR'!$S$1:$T$5,2,FALSE)),"")</f>
        <v>Moderado</v>
      </c>
      <c r="Q78" s="1">
        <f t="shared" si="5"/>
        <v>3</v>
      </c>
      <c r="R78" s="2" t="str">
        <f>IFERROR((HLOOKUP(Q78,'Criterios GR'!$I$26:$M$27,2,FALSE)),"")</f>
        <v>Moderado</v>
      </c>
      <c r="S78" s="1">
        <f t="shared" si="4"/>
        <v>9</v>
      </c>
      <c r="T78" s="2" t="str">
        <f>IFERROR((VLOOKUP(S78,'Criterios GR'!$O$1:$P$25,2,FALSE)),"")</f>
        <v>MODERADO</v>
      </c>
      <c r="U78" s="2" t="s">
        <v>38</v>
      </c>
    </row>
    <row r="79" spans="1:21">
      <c r="A79" s="42" t="s">
        <v>101</v>
      </c>
      <c r="B79" s="61" t="str">
        <f>IFERROR((VLOOKUP(C79,'Criterios GR'!$A$3:$B$7,2,FALSE)),"")</f>
        <v/>
      </c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</row>
    <row r="80" spans="1:21">
      <c r="A80" s="1" t="s">
        <v>102</v>
      </c>
      <c r="B80" s="37" t="s">
        <v>29</v>
      </c>
      <c r="C80" s="2" t="s">
        <v>30</v>
      </c>
      <c r="D80" s="1">
        <f>IFERROR((VLOOKUP(C80,'Criterios GR'!$A$3:$B$7,2,FALSE)),"")</f>
        <v>3</v>
      </c>
      <c r="E80" s="2" t="s">
        <v>33</v>
      </c>
      <c r="F80" s="1">
        <f>IFERROR((HLOOKUP(E80,'Criterios GR'!$I$27:$M$28,2,FALSE)),"")</f>
        <v>4</v>
      </c>
      <c r="G80" s="2" t="s">
        <v>30</v>
      </c>
      <c r="H80" s="1">
        <f>IFERROR((VLOOKUP(G80,'Criterios GR'!$A$3:$B$7,2,FALSE)),"")</f>
        <v>3</v>
      </c>
      <c r="I80" s="2" t="s">
        <v>30</v>
      </c>
      <c r="J80" s="1">
        <f>IFERROR((HLOOKUP(I80,'Criterios GR'!$I$27:$M$28,2,FALSE)),"")</f>
        <v>3</v>
      </c>
      <c r="K80" s="2" t="s">
        <v>30</v>
      </c>
      <c r="L80" s="1">
        <f>IFERROR((VLOOKUP(K80,'Criterios GR'!$A$3:$B$7,2,FALSE)),"")</f>
        <v>3</v>
      </c>
      <c r="M80" s="2" t="s">
        <v>34</v>
      </c>
      <c r="N80" s="1">
        <f>IFERROR((HLOOKUP(M80,'Criterios GR'!$I$27:$M$28,2,FALSE)),"")</f>
        <v>2</v>
      </c>
      <c r="O80" s="1">
        <f t="shared" si="3"/>
        <v>3</v>
      </c>
      <c r="P80" s="2" t="str">
        <f>IFERROR((VLOOKUP(O80,'Criterios GR'!$S$1:$T$5,2,FALSE)),"")</f>
        <v>Moderado</v>
      </c>
      <c r="Q80" s="1">
        <f t="shared" si="5"/>
        <v>3</v>
      </c>
      <c r="R80" s="2" t="str">
        <f>IFERROR((HLOOKUP(Q80,'Criterios GR'!$I$26:$M$27,2,FALSE)),"")</f>
        <v>Moderado</v>
      </c>
      <c r="S80" s="1">
        <f t="shared" si="4"/>
        <v>9</v>
      </c>
      <c r="T80" s="2" t="str">
        <f>IFERROR((VLOOKUP(S80,'Criterios GR'!$O$1:$P$25,2,FALSE)),"")</f>
        <v>MODERADO</v>
      </c>
      <c r="U80" s="2" t="s">
        <v>31</v>
      </c>
    </row>
    <row r="81" spans="1:21">
      <c r="A81" s="1" t="s">
        <v>103</v>
      </c>
      <c r="B81" s="37" t="s">
        <v>47</v>
      </c>
      <c r="C81" s="2" t="s">
        <v>34</v>
      </c>
      <c r="D81" s="1">
        <f>IFERROR((VLOOKUP(C81,'Criterios GR'!$A$3:$B$7,2,FALSE)),"")</f>
        <v>2</v>
      </c>
      <c r="E81" s="2" t="s">
        <v>30</v>
      </c>
      <c r="F81" s="1">
        <f>IFERROR((HLOOKUP(E81,'Criterios GR'!$I$27:$M$28,2,FALSE)),"")</f>
        <v>3</v>
      </c>
      <c r="G81" s="2" t="s">
        <v>34</v>
      </c>
      <c r="H81" s="1">
        <f>IFERROR((VLOOKUP(G81,'Criterios GR'!$A$3:$B$7,2,FALSE)),"")</f>
        <v>2</v>
      </c>
      <c r="I81" s="2" t="s">
        <v>34</v>
      </c>
      <c r="J81" s="1">
        <f>IFERROR((HLOOKUP(I81,'Criterios GR'!$I$27:$M$28,2,FALSE)),"")</f>
        <v>2</v>
      </c>
      <c r="K81" s="2" t="s">
        <v>34</v>
      </c>
      <c r="L81" s="1">
        <f>IFERROR((VLOOKUP(K81,'Criterios GR'!$A$3:$B$7,2,FALSE)),"")</f>
        <v>2</v>
      </c>
      <c r="M81" s="2" t="s">
        <v>34</v>
      </c>
      <c r="N81" s="1">
        <f>IFERROR((HLOOKUP(M81,'Criterios GR'!$I$27:$M$28,2,FALSE)),"")</f>
        <v>2</v>
      </c>
      <c r="O81" s="1">
        <f t="shared" si="3"/>
        <v>2</v>
      </c>
      <c r="P81" s="2" t="str">
        <f>IFERROR((VLOOKUP(O81,'Criterios GR'!$S$1:$T$5,2,FALSE)),"")</f>
        <v>Bajo</v>
      </c>
      <c r="Q81" s="1">
        <f t="shared" si="5"/>
        <v>2</v>
      </c>
      <c r="R81" s="2" t="str">
        <f>IFERROR((HLOOKUP(Q81,'Criterios GR'!$I$26:$M$27,2,FALSE)),"")</f>
        <v>Bajo</v>
      </c>
      <c r="S81" s="1">
        <f t="shared" si="4"/>
        <v>4</v>
      </c>
      <c r="T81" s="2" t="str">
        <f>IFERROR((VLOOKUP(S81,'Criterios GR'!$O$1:$P$25,2,FALSE)),"")</f>
        <v>BAJO</v>
      </c>
      <c r="U81" s="2" t="s">
        <v>38</v>
      </c>
    </row>
    <row r="82" spans="1:21">
      <c r="A82" s="1" t="s">
        <v>104</v>
      </c>
      <c r="B82" s="37" t="s">
        <v>47</v>
      </c>
      <c r="C82" s="2" t="s">
        <v>30</v>
      </c>
      <c r="D82" s="1">
        <f>IFERROR((VLOOKUP(C82,'Criterios GR'!$A$3:$B$7,2,FALSE)),"")</f>
        <v>3</v>
      </c>
      <c r="E82" s="2" t="s">
        <v>30</v>
      </c>
      <c r="F82" s="1">
        <f>IFERROR((HLOOKUP(E82,'Criterios GR'!$I$27:$M$28,2,FALSE)),"")</f>
        <v>3</v>
      </c>
      <c r="G82" s="2" t="s">
        <v>30</v>
      </c>
      <c r="H82" s="1">
        <f>IFERROR((VLOOKUP(G82,'Criterios GR'!$A$3:$B$7,2,FALSE)),"")</f>
        <v>3</v>
      </c>
      <c r="I82" s="2" t="s">
        <v>34</v>
      </c>
      <c r="J82" s="1">
        <f>IFERROR((HLOOKUP(I82,'Criterios GR'!$I$27:$M$28,2,FALSE)),"")</f>
        <v>2</v>
      </c>
      <c r="K82" s="2" t="s">
        <v>30</v>
      </c>
      <c r="L82" s="1">
        <f>IFERROR((VLOOKUP(K82,'Criterios GR'!$A$3:$B$7,2,FALSE)),"")</f>
        <v>3</v>
      </c>
      <c r="M82" s="2" t="s">
        <v>34</v>
      </c>
      <c r="N82" s="1">
        <f>IFERROR((HLOOKUP(M82,'Criterios GR'!$I$27:$M$28,2,FALSE)),"")</f>
        <v>2</v>
      </c>
      <c r="O82" s="1">
        <f t="shared" si="3"/>
        <v>3</v>
      </c>
      <c r="P82" s="2" t="str">
        <f>IFERROR((VLOOKUP(O82,'Criterios GR'!$S$1:$T$5,2,FALSE)),"")</f>
        <v>Moderado</v>
      </c>
      <c r="Q82" s="1">
        <f t="shared" si="5"/>
        <v>2</v>
      </c>
      <c r="R82" s="2" t="str">
        <f>IFERROR((HLOOKUP(Q82,'Criterios GR'!$I$26:$M$27,2,FALSE)),"")</f>
        <v>Bajo</v>
      </c>
      <c r="S82" s="1">
        <f t="shared" si="4"/>
        <v>6</v>
      </c>
      <c r="T82" s="2" t="str">
        <f>IFERROR((VLOOKUP(S82,'Criterios GR'!$O$1:$P$25,2,FALSE)),"")</f>
        <v>MODERADO</v>
      </c>
      <c r="U82" s="2" t="s">
        <v>40</v>
      </c>
    </row>
    <row r="83" spans="1:21">
      <c r="A83" s="1" t="s">
        <v>79</v>
      </c>
      <c r="B83" s="37" t="s">
        <v>47</v>
      </c>
      <c r="C83" s="2" t="s">
        <v>34</v>
      </c>
      <c r="D83" s="1">
        <f>IFERROR((VLOOKUP(C83,'Criterios GR'!$A$3:$B$7,2,FALSE)),"")</f>
        <v>2</v>
      </c>
      <c r="E83" s="2" t="s">
        <v>34</v>
      </c>
      <c r="F83" s="1">
        <f>IFERROR((HLOOKUP(E83,'Criterios GR'!$I$27:$M$28,2,FALSE)),"")</f>
        <v>2</v>
      </c>
      <c r="G83" s="2" t="s">
        <v>34</v>
      </c>
      <c r="H83" s="1">
        <f>IFERROR((VLOOKUP(G83,'Criterios GR'!$A$3:$B$7,2,FALSE)),"")</f>
        <v>2</v>
      </c>
      <c r="I83" s="2" t="s">
        <v>34</v>
      </c>
      <c r="J83" s="1">
        <f>IFERROR((HLOOKUP(I83,'Criterios GR'!$I$27:$M$28,2,FALSE)),"")</f>
        <v>2</v>
      </c>
      <c r="K83" s="2" t="s">
        <v>34</v>
      </c>
      <c r="L83" s="1">
        <f>IFERROR((VLOOKUP(K83,'Criterios GR'!$A$3:$B$7,2,FALSE)),"")</f>
        <v>2</v>
      </c>
      <c r="M83" s="2" t="s">
        <v>34</v>
      </c>
      <c r="N83" s="1">
        <f>IFERROR((HLOOKUP(M83,'Criterios GR'!$I$27:$M$28,2,FALSE)),"")</f>
        <v>2</v>
      </c>
      <c r="O83" s="1">
        <f t="shared" si="3"/>
        <v>2</v>
      </c>
      <c r="P83" s="2" t="str">
        <f>IFERROR((VLOOKUP(O83,'Criterios GR'!$S$1:$T$5,2,FALSE)),"")</f>
        <v>Bajo</v>
      </c>
      <c r="Q83" s="1">
        <f t="shared" si="5"/>
        <v>2</v>
      </c>
      <c r="R83" s="2" t="str">
        <f>IFERROR((HLOOKUP(Q83,'Criterios GR'!$I$26:$M$27,2,FALSE)),"")</f>
        <v>Bajo</v>
      </c>
      <c r="S83" s="1">
        <f t="shared" si="4"/>
        <v>4</v>
      </c>
      <c r="T83" s="2" t="str">
        <f>IFERROR((VLOOKUP(S83,'Criterios GR'!$O$1:$P$25,2,FALSE)),"")</f>
        <v>BAJO</v>
      </c>
      <c r="U83" s="2" t="s">
        <v>38</v>
      </c>
    </row>
    <row r="84" spans="1:21">
      <c r="A84" s="1" t="s">
        <v>84</v>
      </c>
      <c r="B84" s="37" t="s">
        <v>47</v>
      </c>
      <c r="C84" s="2" t="s">
        <v>30</v>
      </c>
      <c r="D84" s="1">
        <f>IFERROR((VLOOKUP(C84,'Criterios GR'!$A$3:$B$7,2,FALSE)),"")</f>
        <v>3</v>
      </c>
      <c r="E84" s="2" t="s">
        <v>33</v>
      </c>
      <c r="F84" s="1">
        <f>IFERROR((HLOOKUP(E84,'Criterios GR'!$I$27:$M$28,2,FALSE)),"")</f>
        <v>4</v>
      </c>
      <c r="G84" s="2" t="s">
        <v>34</v>
      </c>
      <c r="H84" s="1">
        <f>IFERROR((VLOOKUP(G84,'Criterios GR'!$A$3:$B$7,2,FALSE)),"")</f>
        <v>2</v>
      </c>
      <c r="I84" s="2" t="s">
        <v>34</v>
      </c>
      <c r="J84" s="1">
        <f>IFERROR((HLOOKUP(I84,'Criterios GR'!$I$27:$M$28,2,FALSE)),"")</f>
        <v>2</v>
      </c>
      <c r="K84" s="2" t="s">
        <v>34</v>
      </c>
      <c r="L84" s="1">
        <f>IFERROR((VLOOKUP(K84,'Criterios GR'!$A$3:$B$7,2,FALSE)),"")</f>
        <v>2</v>
      </c>
      <c r="M84" s="2" t="s">
        <v>30</v>
      </c>
      <c r="N84" s="1">
        <f>IFERROR((HLOOKUP(M84,'Criterios GR'!$I$27:$M$28,2,FALSE)),"")</f>
        <v>3</v>
      </c>
      <c r="O84" s="1">
        <f t="shared" si="3"/>
        <v>2</v>
      </c>
      <c r="P84" s="2" t="str">
        <f>IFERROR((VLOOKUP(O84,'Criterios GR'!$S$1:$T$5,2,FALSE)),"")</f>
        <v>Bajo</v>
      </c>
      <c r="Q84" s="1">
        <f t="shared" si="5"/>
        <v>3</v>
      </c>
      <c r="R84" s="2" t="str">
        <f>IFERROR((HLOOKUP(Q84,'Criterios GR'!$I$26:$M$27,2,FALSE)),"")</f>
        <v>Moderado</v>
      </c>
      <c r="S84" s="1">
        <f t="shared" si="4"/>
        <v>6</v>
      </c>
      <c r="T84" s="2" t="str">
        <f>IFERROR((VLOOKUP(S84,'Criterios GR'!$O$1:$P$25,2,FALSE)),"")</f>
        <v>MODERADO</v>
      </c>
      <c r="U84" s="2" t="s">
        <v>38</v>
      </c>
    </row>
    <row r="85" spans="1:21" ht="15.75" customHeight="1">
      <c r="A85" s="1" t="s">
        <v>80</v>
      </c>
      <c r="B85" s="37" t="s">
        <v>81</v>
      </c>
      <c r="C85" s="2" t="s">
        <v>57</v>
      </c>
      <c r="D85" s="1">
        <f>IFERROR((VLOOKUP(C85,'Criterios GR'!$A$3:$B$7,2,FALSE)),"")</f>
        <v>4</v>
      </c>
      <c r="E85" s="2" t="s">
        <v>30</v>
      </c>
      <c r="F85" s="1">
        <f>IFERROR((HLOOKUP(E85,'Criterios GR'!$I$27:$M$28,2,FALSE)),"")</f>
        <v>3</v>
      </c>
      <c r="G85" s="2" t="s">
        <v>57</v>
      </c>
      <c r="H85" s="1">
        <f>IFERROR((VLOOKUP(G85,'Criterios GR'!$A$3:$B$7,2,FALSE)),"")</f>
        <v>4</v>
      </c>
      <c r="I85" s="2" t="s">
        <v>34</v>
      </c>
      <c r="J85" s="1">
        <f>IFERROR((HLOOKUP(I85,'Criterios GR'!$I$27:$M$28,2,FALSE)),"")</f>
        <v>2</v>
      </c>
      <c r="K85" s="2" t="s">
        <v>57</v>
      </c>
      <c r="L85" s="1">
        <f>IFERROR((VLOOKUP(K85,'Criterios GR'!$A$3:$B$7,2,FALSE)),"")</f>
        <v>4</v>
      </c>
      <c r="M85" s="2" t="s">
        <v>34</v>
      </c>
      <c r="N85" s="1">
        <f>IFERROR((HLOOKUP(M85,'Criterios GR'!$I$27:$M$28,2,FALSE)),"")</f>
        <v>2</v>
      </c>
      <c r="O85" s="1">
        <f t="shared" si="3"/>
        <v>4</v>
      </c>
      <c r="P85" s="2" t="str">
        <f>IFERROR((VLOOKUP(O85,'Criterios GR'!$S$1:$T$5,2,FALSE)),"")</f>
        <v>Probable</v>
      </c>
      <c r="Q85" s="1">
        <f t="shared" si="5"/>
        <v>2</v>
      </c>
      <c r="R85" s="2" t="str">
        <f>IFERROR((HLOOKUP(Q85,'Criterios GR'!$I$26:$M$27,2,FALSE)),"")</f>
        <v>Bajo</v>
      </c>
      <c r="S85" s="1">
        <f t="shared" si="4"/>
        <v>8</v>
      </c>
      <c r="T85" s="2" t="str">
        <f>IFERROR((VLOOKUP(S85,'Criterios GR'!$O$1:$P$25,2,FALSE)),"")</f>
        <v>MODERADO</v>
      </c>
      <c r="U85" s="2" t="s">
        <v>40</v>
      </c>
    </row>
    <row r="86" spans="1:21" ht="15.75" customHeight="1">
      <c r="A86" s="1" t="s">
        <v>78</v>
      </c>
      <c r="B86" s="37" t="s">
        <v>47</v>
      </c>
      <c r="C86" s="2" t="s">
        <v>30</v>
      </c>
      <c r="D86" s="1">
        <f>IFERROR((VLOOKUP(C86,'Criterios GR'!$A$3:$B$7,2,FALSE)),"")</f>
        <v>3</v>
      </c>
      <c r="E86" s="2" t="s">
        <v>30</v>
      </c>
      <c r="F86" s="1">
        <f>IFERROR((HLOOKUP(E86,'Criterios GR'!$I$27:$M$28,2,FALSE)),"")</f>
        <v>3</v>
      </c>
      <c r="G86" s="2" t="s">
        <v>30</v>
      </c>
      <c r="H86" s="1">
        <f>IFERROR((VLOOKUP(G86,'Criterios GR'!$A$3:$B$7,2,FALSE)),"")</f>
        <v>3</v>
      </c>
      <c r="I86" s="2" t="s">
        <v>30</v>
      </c>
      <c r="J86" s="1">
        <f>IFERROR((HLOOKUP(I86,'Criterios GR'!$I$27:$M$28,2,FALSE)),"")</f>
        <v>3</v>
      </c>
      <c r="K86" s="2" t="s">
        <v>30</v>
      </c>
      <c r="L86" s="1">
        <f>IFERROR((VLOOKUP(K86,'Criterios GR'!$A$3:$B$7,2,FALSE)),"")</f>
        <v>3</v>
      </c>
      <c r="M86" s="2" t="s">
        <v>34</v>
      </c>
      <c r="N86" s="1">
        <f>IFERROR((HLOOKUP(M86,'Criterios GR'!$I$27:$M$28,2,FALSE)),"")</f>
        <v>2</v>
      </c>
      <c r="O86" s="1">
        <f t="shared" si="3"/>
        <v>3</v>
      </c>
      <c r="P86" s="2" t="str">
        <f>IFERROR((VLOOKUP(O86,'Criterios GR'!$S$1:$T$5,2,FALSE)),"")</f>
        <v>Moderado</v>
      </c>
      <c r="Q86" s="1">
        <f t="shared" si="5"/>
        <v>3</v>
      </c>
      <c r="R86" s="2" t="str">
        <f>IFERROR((HLOOKUP(Q86,'Criterios GR'!$I$26:$M$27,2,FALSE)),"")</f>
        <v>Moderado</v>
      </c>
      <c r="S86" s="1">
        <f t="shared" si="4"/>
        <v>9</v>
      </c>
      <c r="T86" s="2" t="str">
        <f>IFERROR((VLOOKUP(S86,'Criterios GR'!$O$1:$P$25,2,FALSE)),"")</f>
        <v>MODERADO</v>
      </c>
      <c r="U86" s="2" t="s">
        <v>40</v>
      </c>
    </row>
    <row r="87" spans="1:21" ht="15.75" customHeight="1">
      <c r="A87" s="1" t="s">
        <v>82</v>
      </c>
      <c r="B87" s="37" t="s">
        <v>47</v>
      </c>
      <c r="C87" s="2" t="s">
        <v>30</v>
      </c>
      <c r="D87" s="1">
        <f>IFERROR((VLOOKUP(C87,'Criterios GR'!$A$3:$B$7,2,FALSE)),"")</f>
        <v>3</v>
      </c>
      <c r="E87" s="2" t="s">
        <v>33</v>
      </c>
      <c r="F87" s="1">
        <f>IFERROR((HLOOKUP(E87,'Criterios GR'!$I$27:$M$28,2,FALSE)),"")</f>
        <v>4</v>
      </c>
      <c r="G87" s="2" t="s">
        <v>30</v>
      </c>
      <c r="H87" s="1">
        <f>IFERROR((VLOOKUP(G87,'Criterios GR'!$A$3:$B$7,2,FALSE)),"")</f>
        <v>3</v>
      </c>
      <c r="I87" s="2" t="s">
        <v>30</v>
      </c>
      <c r="J87" s="1">
        <f>IFERROR((HLOOKUP(I87,'Criterios GR'!$I$27:$M$28,2,FALSE)),"")</f>
        <v>3</v>
      </c>
      <c r="K87" s="2" t="s">
        <v>30</v>
      </c>
      <c r="L87" s="1">
        <f>IFERROR((VLOOKUP(K87,'Criterios GR'!$A$3:$B$7,2,FALSE)),"")</f>
        <v>3</v>
      </c>
      <c r="M87" s="2" t="s">
        <v>30</v>
      </c>
      <c r="N87" s="1">
        <f>IFERROR((HLOOKUP(M87,'Criterios GR'!$I$27:$M$28,2,FALSE)),"")</f>
        <v>3</v>
      </c>
      <c r="O87" s="1">
        <f t="shared" si="3"/>
        <v>3</v>
      </c>
      <c r="P87" s="2" t="str">
        <f>IFERROR((VLOOKUP(O87,'Criterios GR'!$S$1:$T$5,2,FALSE)),"")</f>
        <v>Moderado</v>
      </c>
      <c r="Q87" s="1">
        <f t="shared" si="5"/>
        <v>3</v>
      </c>
      <c r="R87" s="2" t="str">
        <f>IFERROR((HLOOKUP(Q87,'Criterios GR'!$I$26:$M$27,2,FALSE)),"")</f>
        <v>Moderado</v>
      </c>
      <c r="S87" s="1">
        <f t="shared" si="4"/>
        <v>9</v>
      </c>
      <c r="T87" s="2" t="str">
        <f>IFERROR((VLOOKUP(S87,'Criterios GR'!$O$1:$P$25,2,FALSE)),"")</f>
        <v>MODERADO</v>
      </c>
      <c r="U87" s="2" t="s">
        <v>31</v>
      </c>
    </row>
    <row r="88" spans="1:21" ht="15.75" customHeight="1">
      <c r="A88" s="1" t="s">
        <v>83</v>
      </c>
      <c r="B88" s="37" t="s">
        <v>47</v>
      </c>
      <c r="C88" s="2" t="s">
        <v>30</v>
      </c>
      <c r="D88" s="1">
        <f>IFERROR((VLOOKUP(C88,'Criterios GR'!$A$3:$B$7,2,FALSE)),"")</f>
        <v>3</v>
      </c>
      <c r="E88" s="2" t="s">
        <v>53</v>
      </c>
      <c r="F88" s="1">
        <f>IFERROR((HLOOKUP(E88,'Criterios GR'!$I$27:$M$28,2,FALSE)),"")</f>
        <v>5</v>
      </c>
      <c r="G88" s="2" t="s">
        <v>30</v>
      </c>
      <c r="H88" s="1">
        <f>IFERROR((VLOOKUP(G88,'Criterios GR'!$A$3:$B$7,2,FALSE)),"")</f>
        <v>3</v>
      </c>
      <c r="I88" s="2" t="s">
        <v>30</v>
      </c>
      <c r="J88" s="1">
        <f>IFERROR((HLOOKUP(I88,'Criterios GR'!$I$27:$M$28,2,FALSE)),"")</f>
        <v>3</v>
      </c>
      <c r="K88" s="2" t="s">
        <v>30</v>
      </c>
      <c r="L88" s="1">
        <f>IFERROR((VLOOKUP(K88,'Criterios GR'!$A$3:$B$7,2,FALSE)),"")</f>
        <v>3</v>
      </c>
      <c r="M88" s="2" t="s">
        <v>30</v>
      </c>
      <c r="N88" s="1">
        <f>IFERROR((HLOOKUP(M88,'Criterios GR'!$I$27:$M$28,2,FALSE)),"")</f>
        <v>3</v>
      </c>
      <c r="O88" s="1">
        <f t="shared" si="3"/>
        <v>3</v>
      </c>
      <c r="P88" s="2" t="str">
        <f>IFERROR((VLOOKUP(O88,'Criterios GR'!$S$1:$T$5,2,FALSE)),"")</f>
        <v>Moderado</v>
      </c>
      <c r="Q88" s="1">
        <f t="shared" si="5"/>
        <v>4</v>
      </c>
      <c r="R88" s="2" t="str">
        <f>IFERROR((HLOOKUP(Q88,'Criterios GR'!$I$26:$M$27,2,FALSE)),"")</f>
        <v>Alto</v>
      </c>
      <c r="S88" s="1">
        <f t="shared" si="4"/>
        <v>12</v>
      </c>
      <c r="T88" s="2" t="str">
        <f>IFERROR((VLOOKUP(S88,'Criterios GR'!$O$1:$P$25,2,FALSE)),"")</f>
        <v>ALTO</v>
      </c>
      <c r="U88" s="2" t="s">
        <v>31</v>
      </c>
    </row>
    <row r="89" spans="1:21" ht="15.75" customHeight="1">
      <c r="A89" s="1" t="s">
        <v>85</v>
      </c>
      <c r="B89" s="37" t="s">
        <v>47</v>
      </c>
      <c r="C89" s="2" t="s">
        <v>30</v>
      </c>
      <c r="D89" s="1">
        <f>IFERROR((VLOOKUP(C89,'Criterios GR'!$A$3:$B$7,2,FALSE)),"")</f>
        <v>3</v>
      </c>
      <c r="E89" s="2" t="s">
        <v>33</v>
      </c>
      <c r="F89" s="1">
        <f>IFERROR((HLOOKUP(E89,'Criterios GR'!$I$27:$M$28,2,FALSE)),"")</f>
        <v>4</v>
      </c>
      <c r="G89" s="2" t="s">
        <v>30</v>
      </c>
      <c r="H89" s="1">
        <f>IFERROR((VLOOKUP(G89,'Criterios GR'!$A$3:$B$7,2,FALSE)),"")</f>
        <v>3</v>
      </c>
      <c r="I89" s="2" t="s">
        <v>34</v>
      </c>
      <c r="J89" s="1">
        <f>IFERROR((HLOOKUP(I89,'Criterios GR'!$I$27:$M$28,2,FALSE)),"")</f>
        <v>2</v>
      </c>
      <c r="K89" s="2" t="s">
        <v>30</v>
      </c>
      <c r="L89" s="1">
        <f>IFERROR((VLOOKUP(K89,'Criterios GR'!$A$3:$B$7,2,FALSE)),"")</f>
        <v>3</v>
      </c>
      <c r="M89" s="2" t="s">
        <v>34</v>
      </c>
      <c r="N89" s="1">
        <f>IFERROR((HLOOKUP(M89,'Criterios GR'!$I$27:$M$28,2,FALSE)),"")</f>
        <v>2</v>
      </c>
      <c r="O89" s="1">
        <f t="shared" si="3"/>
        <v>3</v>
      </c>
      <c r="P89" s="2" t="str">
        <f>IFERROR((VLOOKUP(O89,'Criterios GR'!$S$1:$T$5,2,FALSE)),"")</f>
        <v>Moderado</v>
      </c>
      <c r="Q89" s="1">
        <f t="shared" si="5"/>
        <v>3</v>
      </c>
      <c r="R89" s="2" t="str">
        <f>IFERROR((HLOOKUP(Q89,'Criterios GR'!$I$26:$M$27,2,FALSE)),"")</f>
        <v>Moderado</v>
      </c>
      <c r="S89" s="1">
        <f t="shared" si="4"/>
        <v>9</v>
      </c>
      <c r="T89" s="2" t="str">
        <f>IFERROR((VLOOKUP(S89,'Criterios GR'!$O$1:$P$25,2,FALSE)),"")</f>
        <v>MODERADO</v>
      </c>
      <c r="U89" s="2" t="s">
        <v>40</v>
      </c>
    </row>
    <row r="90" spans="1:21" ht="15.75" customHeight="1">
      <c r="A90" s="1" t="s">
        <v>87</v>
      </c>
      <c r="B90" s="37" t="s">
        <v>47</v>
      </c>
      <c r="C90" s="2" t="s">
        <v>30</v>
      </c>
      <c r="D90" s="1">
        <f>IFERROR((VLOOKUP(C90,'Criterios GR'!$A$3:$B$7,2,FALSE)),"")</f>
        <v>3</v>
      </c>
      <c r="E90" s="2" t="s">
        <v>33</v>
      </c>
      <c r="F90" s="1">
        <f>IFERROR((HLOOKUP(E90,'Criterios GR'!$I$27:$M$28,2,FALSE)),"")</f>
        <v>4</v>
      </c>
      <c r="G90" s="2" t="s">
        <v>30</v>
      </c>
      <c r="H90" s="1">
        <f>IFERROR((VLOOKUP(G90,'Criterios GR'!$A$3:$B$7,2,FALSE)),"")</f>
        <v>3</v>
      </c>
      <c r="I90" s="2" t="s">
        <v>30</v>
      </c>
      <c r="J90" s="1">
        <f>IFERROR((HLOOKUP(I90,'Criterios GR'!$I$27:$M$28,2,FALSE)),"")</f>
        <v>3</v>
      </c>
      <c r="K90" s="2" t="s">
        <v>30</v>
      </c>
      <c r="L90" s="1">
        <f>IFERROR((VLOOKUP(K90,'Criterios GR'!$A$3:$B$7,2,FALSE)),"")</f>
        <v>3</v>
      </c>
      <c r="M90" s="2" t="s">
        <v>34</v>
      </c>
      <c r="N90" s="1">
        <f>IFERROR((HLOOKUP(M90,'Criterios GR'!$I$27:$M$28,2,FALSE)),"")</f>
        <v>2</v>
      </c>
      <c r="O90" s="1">
        <f t="shared" si="3"/>
        <v>3</v>
      </c>
      <c r="P90" s="2" t="str">
        <f>IFERROR((VLOOKUP(O90,'Criterios GR'!$S$1:$T$5,2,FALSE)),"")</f>
        <v>Moderado</v>
      </c>
      <c r="Q90" s="1">
        <f t="shared" si="5"/>
        <v>3</v>
      </c>
      <c r="R90" s="2" t="str">
        <f>IFERROR((HLOOKUP(Q90,'Criterios GR'!$I$26:$M$27,2,FALSE)),"")</f>
        <v>Moderado</v>
      </c>
      <c r="S90" s="1">
        <f t="shared" si="4"/>
        <v>9</v>
      </c>
      <c r="T90" s="2" t="str">
        <f>IFERROR((VLOOKUP(S90,'Criterios GR'!$O$1:$P$25,2,FALSE)),"")</f>
        <v>MODERADO</v>
      </c>
      <c r="U90" s="2" t="s">
        <v>40</v>
      </c>
    </row>
    <row r="91" spans="1:21" ht="15.75" customHeight="1">
      <c r="A91" s="1" t="s">
        <v>86</v>
      </c>
      <c r="B91" s="37" t="s">
        <v>47</v>
      </c>
      <c r="C91" s="2" t="s">
        <v>30</v>
      </c>
      <c r="D91" s="1">
        <f>IFERROR((VLOOKUP(C91,'Criterios GR'!$A$3:$B$7,2,FALSE)),"")</f>
        <v>3</v>
      </c>
      <c r="E91" s="2" t="s">
        <v>33</v>
      </c>
      <c r="F91" s="1">
        <f>IFERROR((HLOOKUP(E91,'Criterios GR'!$I$27:$M$28,2,FALSE)),"")</f>
        <v>4</v>
      </c>
      <c r="G91" s="2" t="s">
        <v>30</v>
      </c>
      <c r="H91" s="1">
        <f>IFERROR((VLOOKUP(G91,'Criterios GR'!$A$3:$B$7,2,FALSE)),"")</f>
        <v>3</v>
      </c>
      <c r="I91" s="2" t="s">
        <v>30</v>
      </c>
      <c r="J91" s="1">
        <f>IFERROR((HLOOKUP(I91,'Criterios GR'!$I$27:$M$28,2,FALSE)),"")</f>
        <v>3</v>
      </c>
      <c r="K91" s="2" t="s">
        <v>30</v>
      </c>
      <c r="L91" s="1">
        <f>IFERROR((VLOOKUP(K91,'Criterios GR'!$A$3:$B$7,2,FALSE)),"")</f>
        <v>3</v>
      </c>
      <c r="M91" s="2" t="s">
        <v>34</v>
      </c>
      <c r="N91" s="1">
        <f>IFERROR((HLOOKUP(M91,'Criterios GR'!$I$27:$M$28,2,FALSE)),"")</f>
        <v>2</v>
      </c>
      <c r="O91" s="1">
        <f t="shared" si="3"/>
        <v>3</v>
      </c>
      <c r="P91" s="2" t="str">
        <f>IFERROR((VLOOKUP(O91,'Criterios GR'!$S$1:$T$5,2,FALSE)),"")</f>
        <v>Moderado</v>
      </c>
      <c r="Q91" s="1">
        <f t="shared" si="5"/>
        <v>3</v>
      </c>
      <c r="R91" s="2" t="str">
        <f>IFERROR((HLOOKUP(Q91,'Criterios GR'!$I$26:$M$27,2,FALSE)),"")</f>
        <v>Moderado</v>
      </c>
      <c r="S91" s="1">
        <f t="shared" si="4"/>
        <v>9</v>
      </c>
      <c r="T91" s="2" t="str">
        <f>IFERROR((VLOOKUP(S91,'Criterios GR'!$O$1:$P$25,2,FALSE)),"")</f>
        <v>MODERADO</v>
      </c>
      <c r="U91" s="2" t="s">
        <v>40</v>
      </c>
    </row>
    <row r="92" spans="1:21" ht="15.75" customHeight="1">
      <c r="A92" s="1" t="s">
        <v>88</v>
      </c>
      <c r="B92" s="37" t="s">
        <v>47</v>
      </c>
      <c r="C92" s="2" t="s">
        <v>34</v>
      </c>
      <c r="D92" s="1">
        <f>IFERROR((VLOOKUP(C92,'Criterios GR'!$A$3:$B$7,2,FALSE)),"")</f>
        <v>2</v>
      </c>
      <c r="E92" s="2" t="s">
        <v>30</v>
      </c>
      <c r="F92" s="1">
        <f>IFERROR((HLOOKUP(E92,'Criterios GR'!$I$27:$M$28,2,FALSE)),"")</f>
        <v>3</v>
      </c>
      <c r="G92" s="2" t="s">
        <v>34</v>
      </c>
      <c r="H92" s="1">
        <f>IFERROR((VLOOKUP(G92,'Criterios GR'!$A$3:$B$7,2,FALSE)),"")</f>
        <v>2</v>
      </c>
      <c r="I92" s="2" t="s">
        <v>33</v>
      </c>
      <c r="J92" s="1">
        <f>IFERROR((HLOOKUP(I92,'Criterios GR'!$I$27:$M$28,2,FALSE)),"")</f>
        <v>4</v>
      </c>
      <c r="K92" s="2" t="s">
        <v>34</v>
      </c>
      <c r="L92" s="1">
        <f>IFERROR((VLOOKUP(K92,'Criterios GR'!$A$3:$B$7,2,FALSE)),"")</f>
        <v>2</v>
      </c>
      <c r="M92" s="2" t="s">
        <v>34</v>
      </c>
      <c r="N92" s="1">
        <f>IFERROR((HLOOKUP(M92,'Criterios GR'!$I$27:$M$28,2,FALSE)),"")</f>
        <v>2</v>
      </c>
      <c r="O92" s="1">
        <f t="shared" si="3"/>
        <v>2</v>
      </c>
      <c r="P92" s="2" t="str">
        <f>IFERROR((VLOOKUP(O92,'Criterios GR'!$S$1:$T$5,2,FALSE)),"")</f>
        <v>Bajo</v>
      </c>
      <c r="Q92" s="1">
        <f t="shared" si="5"/>
        <v>3</v>
      </c>
      <c r="R92" s="2" t="str">
        <f>IFERROR((HLOOKUP(Q92,'Criterios GR'!$I$26:$M$27,2,FALSE)),"")</f>
        <v>Moderado</v>
      </c>
      <c r="S92" s="1">
        <f t="shared" si="4"/>
        <v>6</v>
      </c>
      <c r="T92" s="2" t="str">
        <f>IFERROR((VLOOKUP(S92,'Criterios GR'!$O$1:$P$25,2,FALSE)),"")</f>
        <v>MODERADO</v>
      </c>
      <c r="U92" s="2" t="s">
        <v>38</v>
      </c>
    </row>
    <row r="93" spans="1:21" ht="15.75" customHeight="1">
      <c r="A93" s="1" t="s">
        <v>89</v>
      </c>
      <c r="B93" s="37" t="s">
        <v>47</v>
      </c>
      <c r="C93" s="2" t="s">
        <v>34</v>
      </c>
      <c r="D93" s="1">
        <f>IFERROR((VLOOKUP(C93,'Criterios GR'!$A$3:$B$7,2,FALSE)),"")</f>
        <v>2</v>
      </c>
      <c r="E93" s="2" t="s">
        <v>30</v>
      </c>
      <c r="F93" s="1">
        <f>IFERROR((HLOOKUP(E93,'Criterios GR'!$I$27:$M$28,2,FALSE)),"")</f>
        <v>3</v>
      </c>
      <c r="G93" s="2" t="s">
        <v>34</v>
      </c>
      <c r="H93" s="1">
        <f>IFERROR((VLOOKUP(G93,'Criterios GR'!$A$3:$B$7,2,FALSE)),"")</f>
        <v>2</v>
      </c>
      <c r="I93" s="2" t="s">
        <v>33</v>
      </c>
      <c r="J93" s="1">
        <f>IFERROR((HLOOKUP(I93,'Criterios GR'!$I$27:$M$28,2,FALSE)),"")</f>
        <v>4</v>
      </c>
      <c r="K93" s="2" t="s">
        <v>34</v>
      </c>
      <c r="L93" s="1">
        <f>IFERROR((VLOOKUP(K93,'Criterios GR'!$A$3:$B$7,2,FALSE)),"")</f>
        <v>2</v>
      </c>
      <c r="M93" s="2" t="s">
        <v>34</v>
      </c>
      <c r="N93" s="1">
        <f>IFERROR((HLOOKUP(M93,'Criterios GR'!$I$27:$M$28,2,FALSE)),"")</f>
        <v>2</v>
      </c>
      <c r="O93" s="1">
        <f t="shared" si="3"/>
        <v>2</v>
      </c>
      <c r="P93" s="2" t="str">
        <f>IFERROR((VLOOKUP(O93,'Criterios GR'!$S$1:$T$5,2,FALSE)),"")</f>
        <v>Bajo</v>
      </c>
      <c r="Q93" s="1">
        <f t="shared" si="5"/>
        <v>3</v>
      </c>
      <c r="R93" s="2" t="str">
        <f>IFERROR((HLOOKUP(Q93,'Criterios GR'!$I$26:$M$27,2,FALSE)),"")</f>
        <v>Moderado</v>
      </c>
      <c r="S93" s="1">
        <f t="shared" si="4"/>
        <v>6</v>
      </c>
      <c r="T93" s="2" t="str">
        <f>IFERROR((VLOOKUP(S93,'Criterios GR'!$O$1:$P$25,2,FALSE)),"")</f>
        <v>MODERADO</v>
      </c>
      <c r="U93" s="2" t="s">
        <v>38</v>
      </c>
    </row>
    <row r="94" spans="1:21" ht="15.75" customHeight="1">
      <c r="A94" s="1" t="s">
        <v>90</v>
      </c>
      <c r="B94" s="37" t="s">
        <v>65</v>
      </c>
      <c r="C94" s="2" t="s">
        <v>34</v>
      </c>
      <c r="D94" s="1">
        <f>IFERROR((VLOOKUP(C94,'Criterios GR'!$A$3:$B$7,2,FALSE)),"")</f>
        <v>2</v>
      </c>
      <c r="E94" s="2" t="s">
        <v>30</v>
      </c>
      <c r="F94" s="1">
        <f>IFERROR((HLOOKUP(E94,'Criterios GR'!$I$27:$M$28,2,FALSE)),"")</f>
        <v>3</v>
      </c>
      <c r="G94" s="2" t="s">
        <v>34</v>
      </c>
      <c r="H94" s="1">
        <f>IFERROR((VLOOKUP(G94,'Criterios GR'!$A$3:$B$7,2,FALSE)),"")</f>
        <v>2</v>
      </c>
      <c r="I94" s="2" t="s">
        <v>33</v>
      </c>
      <c r="J94" s="1">
        <f>IFERROR((HLOOKUP(I94,'Criterios GR'!$I$27:$M$28,2,FALSE)),"")</f>
        <v>4</v>
      </c>
      <c r="K94" s="2" t="s">
        <v>34</v>
      </c>
      <c r="L94" s="1">
        <f>IFERROR((VLOOKUP(K94,'Criterios GR'!$A$3:$B$7,2,FALSE)),"")</f>
        <v>2</v>
      </c>
      <c r="M94" s="2" t="s">
        <v>34</v>
      </c>
      <c r="N94" s="1">
        <f>IFERROR((HLOOKUP(M94,'Criterios GR'!$I$27:$M$28,2,FALSE)),"")</f>
        <v>2</v>
      </c>
      <c r="O94" s="1">
        <f t="shared" si="3"/>
        <v>2</v>
      </c>
      <c r="P94" s="2" t="str">
        <f>IFERROR((VLOOKUP(O94,'Criterios GR'!$S$1:$T$5,2,FALSE)),"")</f>
        <v>Bajo</v>
      </c>
      <c r="Q94" s="1">
        <f t="shared" si="5"/>
        <v>3</v>
      </c>
      <c r="R94" s="2" t="str">
        <f>IFERROR((HLOOKUP(Q94,'Criterios GR'!$I$26:$M$27,2,FALSE)),"")</f>
        <v>Moderado</v>
      </c>
      <c r="S94" s="1">
        <f t="shared" si="4"/>
        <v>6</v>
      </c>
      <c r="T94" s="2" t="str">
        <f>IFERROR((VLOOKUP(S94,'Criterios GR'!$O$1:$P$25,2,FALSE)),"")</f>
        <v>MODERADO</v>
      </c>
      <c r="U94" s="2" t="s">
        <v>38</v>
      </c>
    </row>
    <row r="95" spans="1:21">
      <c r="A95" s="41" t="s">
        <v>105</v>
      </c>
      <c r="B95" s="61" t="str">
        <f>IFERROR((VLOOKUP(C95,'Criterios GR'!$A$3:$B$7,2,FALSE)),"")</f>
        <v/>
      </c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</row>
    <row r="96" spans="1:21">
      <c r="A96" s="1" t="s">
        <v>106</v>
      </c>
      <c r="B96" s="37" t="s">
        <v>47</v>
      </c>
      <c r="C96" s="2" t="s">
        <v>34</v>
      </c>
      <c r="D96" s="1">
        <f>IFERROR((VLOOKUP(C96,'Criterios GR'!$A$3:$B$7,2,FALSE)),"")</f>
        <v>2</v>
      </c>
      <c r="E96" s="2" t="s">
        <v>34</v>
      </c>
      <c r="F96" s="1">
        <f>IFERROR((HLOOKUP(E96,'Criterios GR'!$I$27:$M$28,2,FALSE)),"")</f>
        <v>2</v>
      </c>
      <c r="G96" s="2" t="s">
        <v>34</v>
      </c>
      <c r="H96" s="1">
        <f>IFERROR((VLOOKUP(G96,'Criterios GR'!$A$3:$B$7,2,FALSE)),"")</f>
        <v>2</v>
      </c>
      <c r="I96" s="2" t="s">
        <v>34</v>
      </c>
      <c r="J96" s="1">
        <f>IFERROR((HLOOKUP(I96,'Criterios GR'!$I$27:$M$28,2,FALSE)),"")</f>
        <v>2</v>
      </c>
      <c r="K96" s="2" t="s">
        <v>34</v>
      </c>
      <c r="L96" s="1">
        <f>IFERROR((VLOOKUP(K96,'Criterios GR'!$A$3:$B$7,2,FALSE)),"")</f>
        <v>2</v>
      </c>
      <c r="M96" s="2" t="s">
        <v>34</v>
      </c>
      <c r="N96" s="1">
        <f>IFERROR((HLOOKUP(M96,'Criterios GR'!$I$27:$M$28,2,FALSE)),"")</f>
        <v>2</v>
      </c>
      <c r="O96" s="1">
        <f t="shared" si="3"/>
        <v>2</v>
      </c>
      <c r="P96" s="2" t="str">
        <f>IFERROR((VLOOKUP(O96,'Criterios GR'!$S$1:$T$5,2,FALSE)),"")</f>
        <v>Bajo</v>
      </c>
      <c r="Q96" s="1">
        <f t="shared" si="5"/>
        <v>2</v>
      </c>
      <c r="R96" s="2" t="str">
        <f>IFERROR((HLOOKUP(Q96,'Criterios GR'!$I$26:$M$27,2,FALSE)),"")</f>
        <v>Bajo</v>
      </c>
      <c r="S96" s="1">
        <f t="shared" si="4"/>
        <v>4</v>
      </c>
      <c r="T96" s="2" t="str">
        <f>IFERROR((VLOOKUP(S96,'Criterios GR'!$O$1:$P$25,2,FALSE)),"")</f>
        <v>BAJO</v>
      </c>
      <c r="U96" s="2" t="s">
        <v>40</v>
      </c>
    </row>
    <row r="97" spans="1:21">
      <c r="A97" s="1" t="s">
        <v>107</v>
      </c>
      <c r="B97" s="37" t="s">
        <v>47</v>
      </c>
      <c r="C97" s="2" t="s">
        <v>30</v>
      </c>
      <c r="D97" s="1">
        <f>IFERROR((VLOOKUP(C97,'Criterios GR'!$A$3:$B$7,2,FALSE)),"")</f>
        <v>3</v>
      </c>
      <c r="E97" s="2" t="s">
        <v>33</v>
      </c>
      <c r="F97" s="1">
        <f>IFERROR((HLOOKUP(E97,'Criterios GR'!$I$27:$M$28,2,FALSE)),"")</f>
        <v>4</v>
      </c>
      <c r="G97" s="2" t="s">
        <v>30</v>
      </c>
      <c r="H97" s="1">
        <f>IFERROR((VLOOKUP(G97,'Criterios GR'!$A$3:$B$7,2,FALSE)),"")</f>
        <v>3</v>
      </c>
      <c r="I97" s="2" t="s">
        <v>30</v>
      </c>
      <c r="J97" s="1">
        <f>IFERROR((HLOOKUP(I97,'Criterios GR'!$I$27:$M$28,2,FALSE)),"")</f>
        <v>3</v>
      </c>
      <c r="K97" s="2" t="s">
        <v>34</v>
      </c>
      <c r="L97" s="1">
        <f>IFERROR((VLOOKUP(K97,'Criterios GR'!$A$3:$B$7,2,FALSE)),"")</f>
        <v>2</v>
      </c>
      <c r="M97" s="2" t="s">
        <v>34</v>
      </c>
      <c r="N97" s="1">
        <f>IFERROR((HLOOKUP(M97,'Criterios GR'!$I$27:$M$28,2,FALSE)),"")</f>
        <v>2</v>
      </c>
      <c r="O97" s="1">
        <f t="shared" si="3"/>
        <v>3</v>
      </c>
      <c r="P97" s="2" t="str">
        <f>IFERROR((VLOOKUP(O97,'Criterios GR'!$S$1:$T$5,2,FALSE)),"")</f>
        <v>Moderado</v>
      </c>
      <c r="Q97" s="1">
        <f t="shared" si="5"/>
        <v>3</v>
      </c>
      <c r="R97" s="2" t="str">
        <f>IFERROR((HLOOKUP(Q97,'Criterios GR'!$I$26:$M$27,2,FALSE)),"")</f>
        <v>Moderado</v>
      </c>
      <c r="S97" s="1">
        <f t="shared" si="4"/>
        <v>9</v>
      </c>
      <c r="T97" s="2" t="str">
        <f>IFERROR((VLOOKUP(S97,'Criterios GR'!$O$1:$P$25,2,FALSE)),"")</f>
        <v>MODERADO</v>
      </c>
      <c r="U97" s="2" t="s">
        <v>40</v>
      </c>
    </row>
    <row r="98" spans="1:21">
      <c r="A98" s="1" t="s">
        <v>108</v>
      </c>
      <c r="B98" s="37" t="s">
        <v>47</v>
      </c>
      <c r="C98" s="2" t="s">
        <v>30</v>
      </c>
      <c r="D98" s="1">
        <f>IFERROR((VLOOKUP(C98,'Criterios GR'!$A$3:$B$7,2,FALSE)),"")</f>
        <v>3</v>
      </c>
      <c r="E98" s="2" t="s">
        <v>33</v>
      </c>
      <c r="F98" s="1">
        <f>IFERROR((HLOOKUP(E98,'Criterios GR'!$I$27:$M$28,2,FALSE)),"")</f>
        <v>4</v>
      </c>
      <c r="G98" s="2" t="s">
        <v>30</v>
      </c>
      <c r="H98" s="1">
        <f>IFERROR((VLOOKUP(G98,'Criterios GR'!$A$3:$B$7,2,FALSE)),"")</f>
        <v>3</v>
      </c>
      <c r="I98" s="2" t="s">
        <v>34</v>
      </c>
      <c r="J98" s="1">
        <f>IFERROR((HLOOKUP(I98,'Criterios GR'!$I$27:$M$28,2,FALSE)),"")</f>
        <v>2</v>
      </c>
      <c r="K98" s="2" t="s">
        <v>30</v>
      </c>
      <c r="L98" s="1">
        <f>IFERROR((VLOOKUP(K98,'Criterios GR'!$A$3:$B$7,2,FALSE)),"")</f>
        <v>3</v>
      </c>
      <c r="M98" s="2" t="s">
        <v>52</v>
      </c>
      <c r="N98" s="1">
        <f>IFERROR((HLOOKUP(M98,'Criterios GR'!$I$27:$M$28,2,FALSE)),"")</f>
        <v>1</v>
      </c>
      <c r="O98" s="1">
        <f t="shared" si="3"/>
        <v>3</v>
      </c>
      <c r="P98" s="2" t="str">
        <f>IFERROR((VLOOKUP(O98,'Criterios GR'!$S$1:$T$5,2,FALSE)),"")</f>
        <v>Moderado</v>
      </c>
      <c r="Q98" s="1">
        <f t="shared" si="5"/>
        <v>2</v>
      </c>
      <c r="R98" s="2" t="str">
        <f>IFERROR((HLOOKUP(Q98,'Criterios GR'!$I$26:$M$27,2,FALSE)),"")</f>
        <v>Bajo</v>
      </c>
      <c r="S98" s="1">
        <f t="shared" si="4"/>
        <v>6</v>
      </c>
      <c r="T98" s="2" t="str">
        <f>IFERROR((VLOOKUP(S98,'Criterios GR'!$O$1:$P$25,2,FALSE)),"")</f>
        <v>MODERADO</v>
      </c>
      <c r="U98" s="2" t="s">
        <v>40</v>
      </c>
    </row>
    <row r="99" spans="1:21">
      <c r="A99" s="1" t="s">
        <v>109</v>
      </c>
      <c r="B99" s="37" t="s">
        <v>47</v>
      </c>
      <c r="C99" s="2" t="s">
        <v>57</v>
      </c>
      <c r="D99" s="1">
        <f>IFERROR((VLOOKUP(C99,'Criterios GR'!$A$3:$B$7,2,FALSE)),"")</f>
        <v>4</v>
      </c>
      <c r="E99" s="2" t="s">
        <v>33</v>
      </c>
      <c r="F99" s="1">
        <f>IFERROR((HLOOKUP(E99,'Criterios GR'!$I$27:$M$28,2,FALSE)),"")</f>
        <v>4</v>
      </c>
      <c r="G99" s="2" t="s">
        <v>57</v>
      </c>
      <c r="H99" s="1">
        <f>IFERROR((VLOOKUP(G99,'Criterios GR'!$A$3:$B$7,2,FALSE)),"")</f>
        <v>4</v>
      </c>
      <c r="I99" s="2" t="s">
        <v>34</v>
      </c>
      <c r="J99" s="1">
        <f>IFERROR((HLOOKUP(I99,'Criterios GR'!$I$27:$M$28,2,FALSE)),"")</f>
        <v>2</v>
      </c>
      <c r="K99" s="2" t="s">
        <v>57</v>
      </c>
      <c r="L99" s="1">
        <f>IFERROR((VLOOKUP(K99,'Criterios GR'!$A$3:$B$7,2,FALSE)),"")</f>
        <v>4</v>
      </c>
      <c r="M99" s="2" t="s">
        <v>52</v>
      </c>
      <c r="N99" s="1">
        <f>IFERROR((HLOOKUP(M99,'Criterios GR'!$I$27:$M$28,2,FALSE)),"")</f>
        <v>1</v>
      </c>
      <c r="O99" s="1">
        <f t="shared" si="3"/>
        <v>4</v>
      </c>
      <c r="P99" s="2" t="str">
        <f>IFERROR((VLOOKUP(O99,'Criterios GR'!$S$1:$T$5,2,FALSE)),"")</f>
        <v>Probable</v>
      </c>
      <c r="Q99" s="1">
        <f t="shared" si="5"/>
        <v>2</v>
      </c>
      <c r="R99" s="2" t="str">
        <f>IFERROR((HLOOKUP(Q99,'Criterios GR'!$I$26:$M$27,2,FALSE)),"")</f>
        <v>Bajo</v>
      </c>
      <c r="S99" s="1">
        <f t="shared" si="4"/>
        <v>8</v>
      </c>
      <c r="T99" s="2" t="str">
        <f>IFERROR((VLOOKUP(S99,'Criterios GR'!$O$1:$P$25,2,FALSE)),"")</f>
        <v>MODERADO</v>
      </c>
      <c r="U99" s="2" t="s">
        <v>40</v>
      </c>
    </row>
    <row r="100" spans="1:21">
      <c r="A100" s="1" t="s">
        <v>84</v>
      </c>
      <c r="B100" s="37" t="s">
        <v>47</v>
      </c>
      <c r="C100" s="2" t="s">
        <v>57</v>
      </c>
      <c r="D100" s="1">
        <f>IFERROR((VLOOKUP(C100,'Criterios GR'!$A$3:$B$7,2,FALSE)),"")</f>
        <v>4</v>
      </c>
      <c r="E100" s="2" t="s">
        <v>33</v>
      </c>
      <c r="F100" s="1">
        <f>IFERROR((HLOOKUP(E100,'Criterios GR'!$I$27:$M$28,2,FALSE)),"")</f>
        <v>4</v>
      </c>
      <c r="G100" s="2" t="s">
        <v>57</v>
      </c>
      <c r="H100" s="1">
        <f>IFERROR((VLOOKUP(G100,'Criterios GR'!$A$3:$B$7,2,FALSE)),"")</f>
        <v>4</v>
      </c>
      <c r="I100" s="2" t="s">
        <v>34</v>
      </c>
      <c r="J100" s="1">
        <f>IFERROR((HLOOKUP(I100,'Criterios GR'!$I$27:$M$28,2,FALSE)),"")</f>
        <v>2</v>
      </c>
      <c r="K100" s="2" t="s">
        <v>57</v>
      </c>
      <c r="L100" s="1">
        <f>IFERROR((VLOOKUP(K100,'Criterios GR'!$A$3:$B$7,2,FALSE)),"")</f>
        <v>4</v>
      </c>
      <c r="M100" s="2" t="s">
        <v>34</v>
      </c>
      <c r="N100" s="1">
        <f>IFERROR((HLOOKUP(M100,'Criterios GR'!$I$27:$M$28,2,FALSE)),"")</f>
        <v>2</v>
      </c>
      <c r="O100" s="1">
        <f t="shared" si="3"/>
        <v>4</v>
      </c>
      <c r="P100" s="2" t="str">
        <f>IFERROR((VLOOKUP(O100,'Criterios GR'!$S$1:$T$5,2,FALSE)),"")</f>
        <v>Probable</v>
      </c>
      <c r="Q100" s="1">
        <f t="shared" si="5"/>
        <v>3</v>
      </c>
      <c r="R100" s="2" t="str">
        <f>IFERROR((HLOOKUP(Q100,'Criterios GR'!$I$26:$M$27,2,FALSE)),"")</f>
        <v>Moderado</v>
      </c>
      <c r="S100" s="1">
        <f t="shared" si="4"/>
        <v>12</v>
      </c>
      <c r="T100" s="2" t="str">
        <f>IFERROR((VLOOKUP(S100,'Criterios GR'!$O$1:$P$25,2,FALSE)),"")</f>
        <v>ALTO</v>
      </c>
      <c r="U100" s="2" t="s">
        <v>40</v>
      </c>
    </row>
    <row r="101" spans="1:21">
      <c r="A101" s="1" t="s">
        <v>80</v>
      </c>
      <c r="B101" s="37" t="s">
        <v>81</v>
      </c>
      <c r="C101" s="2" t="s">
        <v>57</v>
      </c>
      <c r="D101" s="1">
        <f>IFERROR((VLOOKUP(C101,'Criterios GR'!$A$3:$B$7,2,FALSE)),"")</f>
        <v>4</v>
      </c>
      <c r="E101" s="2" t="s">
        <v>33</v>
      </c>
      <c r="F101" s="1">
        <f>IFERROR((HLOOKUP(E101,'Criterios GR'!$I$27:$M$28,2,FALSE)),"")</f>
        <v>4</v>
      </c>
      <c r="G101" s="2" t="s">
        <v>57</v>
      </c>
      <c r="H101" s="1">
        <f>IFERROR((VLOOKUP(G101,'Criterios GR'!$A$3:$B$7,2,FALSE)),"")</f>
        <v>4</v>
      </c>
      <c r="I101" s="2" t="s">
        <v>34</v>
      </c>
      <c r="J101" s="1">
        <f>IFERROR((HLOOKUP(I101,'Criterios GR'!$I$27:$M$28,2,FALSE)),"")</f>
        <v>2</v>
      </c>
      <c r="K101" s="2" t="s">
        <v>57</v>
      </c>
      <c r="L101" s="1">
        <f>IFERROR((VLOOKUP(K101,'Criterios GR'!$A$3:$B$7,2,FALSE)),"")</f>
        <v>4</v>
      </c>
      <c r="M101" s="2" t="s">
        <v>34</v>
      </c>
      <c r="N101" s="1">
        <f>IFERROR((HLOOKUP(M101,'Criterios GR'!$I$27:$M$28,2,FALSE)),"")</f>
        <v>2</v>
      </c>
      <c r="O101" s="1">
        <f t="shared" si="3"/>
        <v>4</v>
      </c>
      <c r="P101" s="2" t="str">
        <f>IFERROR((VLOOKUP(O101,'Criterios GR'!$S$1:$T$5,2,FALSE)),"")</f>
        <v>Probable</v>
      </c>
      <c r="Q101" s="1">
        <f t="shared" si="5"/>
        <v>3</v>
      </c>
      <c r="R101" s="2" t="str">
        <f>IFERROR((HLOOKUP(Q101,'Criterios GR'!$I$26:$M$27,2,FALSE)),"")</f>
        <v>Moderado</v>
      </c>
      <c r="S101" s="1">
        <f t="shared" si="4"/>
        <v>12</v>
      </c>
      <c r="T101" s="2" t="str">
        <f>IFERROR((VLOOKUP(S101,'Criterios GR'!$O$1:$P$25,2,FALSE)),"")</f>
        <v>ALTO</v>
      </c>
      <c r="U101" s="2" t="s">
        <v>40</v>
      </c>
    </row>
    <row r="102" spans="1:21">
      <c r="A102" s="1" t="s">
        <v>78</v>
      </c>
      <c r="B102" s="37" t="s">
        <v>47</v>
      </c>
      <c r="C102" s="2" t="s">
        <v>57</v>
      </c>
      <c r="D102" s="1">
        <f>IFERROR((VLOOKUP(C102,'Criterios GR'!$A$3:$B$7,2,FALSE)),"")</f>
        <v>4</v>
      </c>
      <c r="E102" s="2" t="s">
        <v>30</v>
      </c>
      <c r="F102" s="1">
        <f>IFERROR((HLOOKUP(E102,'Criterios GR'!$I$27:$M$28,2,FALSE)),"")</f>
        <v>3</v>
      </c>
      <c r="G102" s="2" t="s">
        <v>57</v>
      </c>
      <c r="H102" s="1">
        <f>IFERROR((VLOOKUP(G102,'Criterios GR'!$A$3:$B$7,2,FALSE)),"")</f>
        <v>4</v>
      </c>
      <c r="I102" s="2" t="s">
        <v>30</v>
      </c>
      <c r="J102" s="1">
        <f>IFERROR((HLOOKUP(I102,'Criterios GR'!$I$27:$M$28,2,FALSE)),"")</f>
        <v>3</v>
      </c>
      <c r="K102" s="2" t="s">
        <v>57</v>
      </c>
      <c r="L102" s="1">
        <f>IFERROR((VLOOKUP(K102,'Criterios GR'!$A$3:$B$7,2,FALSE)),"")</f>
        <v>4</v>
      </c>
      <c r="M102" s="2" t="s">
        <v>34</v>
      </c>
      <c r="N102" s="1">
        <f>IFERROR((HLOOKUP(M102,'Criterios GR'!$I$27:$M$28,2,FALSE)),"")</f>
        <v>2</v>
      </c>
      <c r="O102" s="1">
        <f t="shared" si="3"/>
        <v>4</v>
      </c>
      <c r="P102" s="2" t="str">
        <f>IFERROR((VLOOKUP(O102,'Criterios GR'!$S$1:$T$5,2,FALSE)),"")</f>
        <v>Probable</v>
      </c>
      <c r="Q102" s="1">
        <f t="shared" si="5"/>
        <v>3</v>
      </c>
      <c r="R102" s="2" t="str">
        <f>IFERROR((HLOOKUP(Q102,'Criterios GR'!$I$26:$M$27,2,FALSE)),"")</f>
        <v>Moderado</v>
      </c>
      <c r="S102" s="1">
        <f t="shared" si="4"/>
        <v>12</v>
      </c>
      <c r="T102" s="2" t="str">
        <f>IFERROR((VLOOKUP(S102,'Criterios GR'!$O$1:$P$25,2,FALSE)),"")</f>
        <v>ALTO</v>
      </c>
      <c r="U102" s="2" t="s">
        <v>40</v>
      </c>
    </row>
    <row r="103" spans="1:21">
      <c r="A103" s="1" t="s">
        <v>82</v>
      </c>
      <c r="B103" s="37" t="s">
        <v>47</v>
      </c>
      <c r="C103" s="2" t="s">
        <v>30</v>
      </c>
      <c r="D103" s="1">
        <f>IFERROR((VLOOKUP(C103,'Criterios GR'!$A$3:$B$7,2,FALSE)),"")</f>
        <v>3</v>
      </c>
      <c r="E103" s="2" t="s">
        <v>33</v>
      </c>
      <c r="F103" s="1">
        <f>IFERROR((HLOOKUP(E103,'Criterios GR'!$I$27:$M$28,2,FALSE)),"")</f>
        <v>4</v>
      </c>
      <c r="G103" s="2" t="s">
        <v>30</v>
      </c>
      <c r="H103" s="1">
        <f>IFERROR((VLOOKUP(G103,'Criterios GR'!$A$3:$B$7,2,FALSE)),"")</f>
        <v>3</v>
      </c>
      <c r="I103" s="2" t="s">
        <v>30</v>
      </c>
      <c r="J103" s="1">
        <f>IFERROR((HLOOKUP(I103,'Criterios GR'!$I$27:$M$28,2,FALSE)),"")</f>
        <v>3</v>
      </c>
      <c r="K103" s="2" t="s">
        <v>30</v>
      </c>
      <c r="L103" s="1">
        <f>IFERROR((VLOOKUP(K103,'Criterios GR'!$A$3:$B$7,2,FALSE)),"")</f>
        <v>3</v>
      </c>
      <c r="M103" s="2" t="s">
        <v>30</v>
      </c>
      <c r="N103" s="1">
        <f>IFERROR((HLOOKUP(M103,'Criterios GR'!$I$27:$M$28,2,FALSE)),"")</f>
        <v>3</v>
      </c>
      <c r="O103" s="1">
        <f t="shared" si="3"/>
        <v>3</v>
      </c>
      <c r="P103" s="2" t="str">
        <f>IFERROR((VLOOKUP(O103,'Criterios GR'!$S$1:$T$5,2,FALSE)),"")</f>
        <v>Moderado</v>
      </c>
      <c r="Q103" s="1">
        <f t="shared" si="5"/>
        <v>3</v>
      </c>
      <c r="R103" s="2" t="str">
        <f>IFERROR((HLOOKUP(Q103,'Criterios GR'!$I$26:$M$27,2,FALSE)),"")</f>
        <v>Moderado</v>
      </c>
      <c r="S103" s="1">
        <f t="shared" si="4"/>
        <v>9</v>
      </c>
      <c r="T103" s="2" t="str">
        <f>IFERROR((VLOOKUP(S103,'Criterios GR'!$O$1:$P$25,2,FALSE)),"")</f>
        <v>MODERADO</v>
      </c>
      <c r="U103" s="2" t="s">
        <v>31</v>
      </c>
    </row>
    <row r="104" spans="1:21">
      <c r="A104" s="1" t="s">
        <v>83</v>
      </c>
      <c r="B104" s="37" t="s">
        <v>47</v>
      </c>
      <c r="C104" s="2" t="s">
        <v>30</v>
      </c>
      <c r="D104" s="1">
        <f>IFERROR((VLOOKUP(C104,'Criterios GR'!$A$3:$B$7,2,FALSE)),"")</f>
        <v>3</v>
      </c>
      <c r="E104" s="2" t="s">
        <v>53</v>
      </c>
      <c r="F104" s="1">
        <f>IFERROR((HLOOKUP(E104,'Criterios GR'!$I$27:$M$28,2,FALSE)),"")</f>
        <v>5</v>
      </c>
      <c r="G104" s="2" t="s">
        <v>30</v>
      </c>
      <c r="H104" s="1">
        <f>IFERROR((VLOOKUP(G104,'Criterios GR'!$A$3:$B$7,2,FALSE)),"")</f>
        <v>3</v>
      </c>
      <c r="I104" s="2" t="s">
        <v>30</v>
      </c>
      <c r="J104" s="1">
        <f>IFERROR((HLOOKUP(I104,'Criterios GR'!$I$27:$M$28,2,FALSE)),"")</f>
        <v>3</v>
      </c>
      <c r="K104" s="2" t="s">
        <v>30</v>
      </c>
      <c r="L104" s="1">
        <f>IFERROR((VLOOKUP(K104,'Criterios GR'!$A$3:$B$7,2,FALSE)),"")</f>
        <v>3</v>
      </c>
      <c r="M104" s="2" t="s">
        <v>30</v>
      </c>
      <c r="N104" s="1">
        <f>IFERROR((HLOOKUP(M104,'Criterios GR'!$I$27:$M$28,2,FALSE)),"")</f>
        <v>3</v>
      </c>
      <c r="O104" s="1">
        <f t="shared" si="3"/>
        <v>3</v>
      </c>
      <c r="P104" s="2" t="str">
        <f>IFERROR((VLOOKUP(O104,'Criterios GR'!$S$1:$T$5,2,FALSE)),"")</f>
        <v>Moderado</v>
      </c>
      <c r="Q104" s="1">
        <f t="shared" si="5"/>
        <v>4</v>
      </c>
      <c r="R104" s="2" t="str">
        <f>IFERROR((HLOOKUP(Q104,'Criterios GR'!$I$26:$M$27,2,FALSE)),"")</f>
        <v>Alto</v>
      </c>
      <c r="S104" s="1">
        <f t="shared" si="4"/>
        <v>12</v>
      </c>
      <c r="T104" s="2" t="str">
        <f>IFERROR((VLOOKUP(S104,'Criterios GR'!$O$1:$P$25,2,FALSE)),"")</f>
        <v>ALTO</v>
      </c>
      <c r="U104" s="2" t="s">
        <v>31</v>
      </c>
    </row>
    <row r="105" spans="1:21">
      <c r="A105" s="1" t="s">
        <v>85</v>
      </c>
      <c r="B105" s="37" t="s">
        <v>47</v>
      </c>
      <c r="C105" s="2" t="s">
        <v>30</v>
      </c>
      <c r="D105" s="1">
        <f>IFERROR((VLOOKUP(C105,'Criterios GR'!$A$3:$B$7,2,FALSE)),"")</f>
        <v>3</v>
      </c>
      <c r="E105" s="2" t="s">
        <v>33</v>
      </c>
      <c r="F105" s="1">
        <f>IFERROR((HLOOKUP(E105,'Criterios GR'!$I$27:$M$28,2,FALSE)),"")</f>
        <v>4</v>
      </c>
      <c r="G105" s="2" t="s">
        <v>30</v>
      </c>
      <c r="H105" s="1">
        <f>IFERROR((VLOOKUP(G105,'Criterios GR'!$A$3:$B$7,2,FALSE)),"")</f>
        <v>3</v>
      </c>
      <c r="I105" s="2" t="s">
        <v>34</v>
      </c>
      <c r="J105" s="1">
        <f>IFERROR((HLOOKUP(I105,'Criterios GR'!$I$27:$M$28,2,FALSE)),"")</f>
        <v>2</v>
      </c>
      <c r="K105" s="2" t="s">
        <v>30</v>
      </c>
      <c r="L105" s="1">
        <f>IFERROR((VLOOKUP(K105,'Criterios GR'!$A$3:$B$7,2,FALSE)),"")</f>
        <v>3</v>
      </c>
      <c r="M105" s="2" t="s">
        <v>34</v>
      </c>
      <c r="N105" s="1">
        <f>IFERROR((HLOOKUP(M105,'Criterios GR'!$I$27:$M$28,2,FALSE)),"")</f>
        <v>2</v>
      </c>
      <c r="O105" s="1">
        <f t="shared" si="3"/>
        <v>3</v>
      </c>
      <c r="P105" s="2" t="str">
        <f>IFERROR((VLOOKUP(O105,'Criterios GR'!$S$1:$T$5,2,FALSE)),"")</f>
        <v>Moderado</v>
      </c>
      <c r="Q105" s="1">
        <f t="shared" si="5"/>
        <v>3</v>
      </c>
      <c r="R105" s="2" t="str">
        <f>IFERROR((HLOOKUP(Q105,'Criterios GR'!$I$26:$M$27,2,FALSE)),"")</f>
        <v>Moderado</v>
      </c>
      <c r="S105" s="1">
        <f t="shared" si="4"/>
        <v>9</v>
      </c>
      <c r="T105" s="2" t="str">
        <f>IFERROR((VLOOKUP(S105,'Criterios GR'!$O$1:$P$25,2,FALSE)),"")</f>
        <v>MODERADO</v>
      </c>
      <c r="U105" s="2" t="s">
        <v>40</v>
      </c>
    </row>
    <row r="106" spans="1:21">
      <c r="A106" s="1" t="s">
        <v>86</v>
      </c>
      <c r="B106" s="37" t="s">
        <v>47</v>
      </c>
      <c r="C106" s="2" t="s">
        <v>30</v>
      </c>
      <c r="D106" s="1">
        <f>IFERROR((VLOOKUP(C106,'Criterios GR'!$A$3:$B$7,2,FALSE)),"")</f>
        <v>3</v>
      </c>
      <c r="E106" s="2" t="s">
        <v>33</v>
      </c>
      <c r="F106" s="1">
        <f>IFERROR((HLOOKUP(E106,'Criterios GR'!$I$27:$M$28,2,FALSE)),"")</f>
        <v>4</v>
      </c>
      <c r="G106" s="2" t="s">
        <v>30</v>
      </c>
      <c r="H106" s="1">
        <f>IFERROR((VLOOKUP(G106,'Criterios GR'!$A$3:$B$7,2,FALSE)),"")</f>
        <v>3</v>
      </c>
      <c r="I106" s="2" t="s">
        <v>30</v>
      </c>
      <c r="J106" s="1">
        <f>IFERROR((HLOOKUP(I106,'Criterios GR'!$I$27:$M$28,2,FALSE)),"")</f>
        <v>3</v>
      </c>
      <c r="K106" s="2" t="s">
        <v>30</v>
      </c>
      <c r="L106" s="1">
        <f>IFERROR((VLOOKUP(K106,'Criterios GR'!$A$3:$B$7,2,FALSE)),"")</f>
        <v>3</v>
      </c>
      <c r="M106" s="2" t="s">
        <v>34</v>
      </c>
      <c r="N106" s="1">
        <f>IFERROR((HLOOKUP(M106,'Criterios GR'!$I$27:$M$28,2,FALSE)),"")</f>
        <v>2</v>
      </c>
      <c r="O106" s="1">
        <f t="shared" si="3"/>
        <v>3</v>
      </c>
      <c r="P106" s="2" t="str">
        <f>IFERROR((VLOOKUP(O106,'Criterios GR'!$S$1:$T$5,2,FALSE)),"")</f>
        <v>Moderado</v>
      </c>
      <c r="Q106" s="1">
        <f t="shared" si="5"/>
        <v>3</v>
      </c>
      <c r="R106" s="2" t="str">
        <f>IFERROR((HLOOKUP(Q106,'Criterios GR'!$I$26:$M$27,2,FALSE)),"")</f>
        <v>Moderado</v>
      </c>
      <c r="S106" s="1">
        <f t="shared" si="4"/>
        <v>9</v>
      </c>
      <c r="T106" s="2" t="str">
        <f>IFERROR((VLOOKUP(S106,'Criterios GR'!$O$1:$P$25,2,FALSE)),"")</f>
        <v>MODERADO</v>
      </c>
      <c r="U106" s="2" t="s">
        <v>40</v>
      </c>
    </row>
    <row r="107" spans="1:21">
      <c r="A107" s="1" t="s">
        <v>87</v>
      </c>
      <c r="B107" s="37" t="s">
        <v>47</v>
      </c>
      <c r="C107" s="2" t="s">
        <v>30</v>
      </c>
      <c r="D107" s="1">
        <f>IFERROR((VLOOKUP(C107,'Criterios GR'!$A$3:$B$7,2,FALSE)),"")</f>
        <v>3</v>
      </c>
      <c r="E107" s="2" t="s">
        <v>33</v>
      </c>
      <c r="F107" s="1">
        <f>IFERROR((HLOOKUP(E107,'Criterios GR'!$I$27:$M$28,2,FALSE)),"")</f>
        <v>4</v>
      </c>
      <c r="G107" s="2" t="s">
        <v>30</v>
      </c>
      <c r="H107" s="1">
        <f>IFERROR((VLOOKUP(G107,'Criterios GR'!$A$3:$B$7,2,FALSE)),"")</f>
        <v>3</v>
      </c>
      <c r="I107" s="2" t="s">
        <v>30</v>
      </c>
      <c r="J107" s="1">
        <f>IFERROR((HLOOKUP(I107,'Criterios GR'!$I$27:$M$28,2,FALSE)),"")</f>
        <v>3</v>
      </c>
      <c r="K107" s="2" t="s">
        <v>30</v>
      </c>
      <c r="L107" s="1">
        <f>IFERROR((VLOOKUP(K107,'Criterios GR'!$A$3:$B$7,2,FALSE)),"")</f>
        <v>3</v>
      </c>
      <c r="M107" s="2" t="s">
        <v>34</v>
      </c>
      <c r="N107" s="1">
        <f>IFERROR((HLOOKUP(M107,'Criterios GR'!$I$27:$M$28,2,FALSE)),"")</f>
        <v>2</v>
      </c>
      <c r="O107" s="1">
        <f t="shared" si="3"/>
        <v>3</v>
      </c>
      <c r="P107" s="2" t="str">
        <f>IFERROR((VLOOKUP(O107,'Criterios GR'!$S$1:$T$5,2,FALSE)),"")</f>
        <v>Moderado</v>
      </c>
      <c r="Q107" s="1">
        <f t="shared" si="5"/>
        <v>3</v>
      </c>
      <c r="R107" s="2" t="str">
        <f>IFERROR((HLOOKUP(Q107,'Criterios GR'!$I$26:$M$27,2,FALSE)),"")</f>
        <v>Moderado</v>
      </c>
      <c r="S107" s="1">
        <f t="shared" si="4"/>
        <v>9</v>
      </c>
      <c r="T107" s="2" t="str">
        <f>IFERROR((VLOOKUP(S107,'Criterios GR'!$O$1:$P$25,2,FALSE)),"")</f>
        <v>MODERADO</v>
      </c>
      <c r="U107" s="2" t="s">
        <v>40</v>
      </c>
    </row>
    <row r="108" spans="1:21">
      <c r="A108" s="1" t="s">
        <v>110</v>
      </c>
      <c r="B108" s="37" t="s">
        <v>29</v>
      </c>
      <c r="C108" s="2" t="s">
        <v>57</v>
      </c>
      <c r="D108" s="1">
        <f>IFERROR((VLOOKUP(C108,'Criterios GR'!$A$3:$B$7,2,FALSE)),"")</f>
        <v>4</v>
      </c>
      <c r="E108" s="2" t="s">
        <v>34</v>
      </c>
      <c r="F108" s="1">
        <f>IFERROR((HLOOKUP(E108,'Criterios GR'!$I$27:$M$28,2,FALSE)),"")</f>
        <v>2</v>
      </c>
      <c r="G108" s="2" t="s">
        <v>57</v>
      </c>
      <c r="H108" s="1">
        <f>IFERROR((VLOOKUP(G108,'Criterios GR'!$A$3:$B$7,2,FALSE)),"")</f>
        <v>4</v>
      </c>
      <c r="I108" s="2" t="s">
        <v>34</v>
      </c>
      <c r="J108" s="1">
        <f>IFERROR((HLOOKUP(I108,'Criterios GR'!$I$27:$M$28,2,FALSE)),"")</f>
        <v>2</v>
      </c>
      <c r="K108" s="2" t="s">
        <v>57</v>
      </c>
      <c r="L108" s="1">
        <f>IFERROR((VLOOKUP(K108,'Criterios GR'!$A$3:$B$7,2,FALSE)),"")</f>
        <v>4</v>
      </c>
      <c r="M108" s="2" t="s">
        <v>34</v>
      </c>
      <c r="N108" s="1">
        <f>IFERROR((HLOOKUP(M108,'Criterios GR'!$I$27:$M$28,2,FALSE)),"")</f>
        <v>2</v>
      </c>
      <c r="O108" s="1">
        <f t="shared" si="3"/>
        <v>4</v>
      </c>
      <c r="P108" s="2" t="str">
        <f>IFERROR((VLOOKUP(O108,'Criterios GR'!$S$1:$T$5,2,FALSE)),"")</f>
        <v>Probable</v>
      </c>
      <c r="Q108" s="1">
        <f t="shared" si="5"/>
        <v>2</v>
      </c>
      <c r="R108" s="2" t="str">
        <f>IFERROR((HLOOKUP(Q108,'Criterios GR'!$I$26:$M$27,2,FALSE)),"")</f>
        <v>Bajo</v>
      </c>
      <c r="S108" s="1">
        <f t="shared" si="4"/>
        <v>8</v>
      </c>
      <c r="T108" s="2" t="str">
        <f>IFERROR((VLOOKUP(S108,'Criterios GR'!$O$1:$P$25,2,FALSE)),"")</f>
        <v>MODERADO</v>
      </c>
      <c r="U108" s="2" t="s">
        <v>31</v>
      </c>
    </row>
    <row r="109" spans="1:21">
      <c r="A109" s="1" t="s">
        <v>111</v>
      </c>
      <c r="B109" s="37" t="s">
        <v>29</v>
      </c>
      <c r="C109" s="2" t="s">
        <v>57</v>
      </c>
      <c r="D109" s="1">
        <f>IFERROR((VLOOKUP(C109,'Criterios GR'!$A$3:$B$7,2,FALSE)),"")</f>
        <v>4</v>
      </c>
      <c r="E109" s="2" t="s">
        <v>30</v>
      </c>
      <c r="F109" s="1">
        <f>IFERROR((HLOOKUP(E109,'Criterios GR'!$I$27:$M$28,2,FALSE)),"")</f>
        <v>3</v>
      </c>
      <c r="G109" s="2" t="s">
        <v>57</v>
      </c>
      <c r="H109" s="1">
        <f>IFERROR((VLOOKUP(G109,'Criterios GR'!$A$3:$B$7,2,FALSE)),"")</f>
        <v>4</v>
      </c>
      <c r="I109" s="2" t="s">
        <v>30</v>
      </c>
      <c r="J109" s="1">
        <f>IFERROR((HLOOKUP(I109,'Criterios GR'!$I$27:$M$28,2,FALSE)),"")</f>
        <v>3</v>
      </c>
      <c r="K109" s="2" t="s">
        <v>57</v>
      </c>
      <c r="L109" s="1">
        <f>IFERROR((VLOOKUP(K109,'Criterios GR'!$A$3:$B$7,2,FALSE)),"")</f>
        <v>4</v>
      </c>
      <c r="M109" s="2" t="s">
        <v>34</v>
      </c>
      <c r="N109" s="1">
        <f>IFERROR((HLOOKUP(M109,'Criterios GR'!$I$27:$M$28,2,FALSE)),"")</f>
        <v>2</v>
      </c>
      <c r="O109" s="1">
        <f t="shared" ref="O109:O127" si="6">IFERROR((ROUND(AVERAGE(D109,H109,L109),0)),"")</f>
        <v>4</v>
      </c>
      <c r="P109" s="2" t="str">
        <f>IFERROR((VLOOKUP(O109,'Criterios GR'!$S$1:$T$5,2,FALSE)),"")</f>
        <v>Probable</v>
      </c>
      <c r="Q109" s="1">
        <f t="shared" si="5"/>
        <v>3</v>
      </c>
      <c r="R109" s="2" t="str">
        <f>IFERROR((HLOOKUP(Q109,'Criterios GR'!$I$26:$M$27,2,FALSE)),"")</f>
        <v>Moderado</v>
      </c>
      <c r="S109" s="1">
        <f t="shared" ref="S109" si="7">IFERROR(O109*Q109,"")</f>
        <v>12</v>
      </c>
      <c r="T109" s="2" t="str">
        <f>IFERROR((VLOOKUP(S109,'Criterios GR'!$O$1:$P$25,2,FALSE)),"")</f>
        <v>ALTO</v>
      </c>
      <c r="U109" s="2" t="s">
        <v>31</v>
      </c>
    </row>
    <row r="110" spans="1:21">
      <c r="A110" s="1" t="s">
        <v>112</v>
      </c>
      <c r="B110" s="37" t="s">
        <v>29</v>
      </c>
      <c r="C110" s="2" t="s">
        <v>30</v>
      </c>
      <c r="D110" s="1">
        <f>IFERROR((VLOOKUP(C110,'Criterios GR'!$A$3:$B$7,2,FALSE)),"")</f>
        <v>3</v>
      </c>
      <c r="E110" s="2" t="s">
        <v>34</v>
      </c>
      <c r="F110" s="1">
        <f>IFERROR((HLOOKUP(E110,'Criterios GR'!$I$27:$M$28,2,FALSE)),"")</f>
        <v>2</v>
      </c>
      <c r="G110" s="2" t="s">
        <v>30</v>
      </c>
      <c r="H110" s="1">
        <f>IFERROR((VLOOKUP(G110,'Criterios GR'!$A$3:$B$7,2,FALSE)),"")</f>
        <v>3</v>
      </c>
      <c r="I110" s="2" t="s">
        <v>34</v>
      </c>
      <c r="J110" s="1">
        <f>IFERROR((HLOOKUP(I110,'Criterios GR'!$I$27:$M$28,2,FALSE)),"")</f>
        <v>2</v>
      </c>
      <c r="K110" s="2" t="s">
        <v>30</v>
      </c>
      <c r="L110" s="1">
        <f>IFERROR((VLOOKUP(K110,'Criterios GR'!$A$3:$B$7,2,FALSE)),"")</f>
        <v>3</v>
      </c>
      <c r="M110" s="2" t="s">
        <v>34</v>
      </c>
      <c r="N110" s="1">
        <f>IFERROR((HLOOKUP(M110,'Criterios GR'!$I$27:$M$28,2,FALSE)),"")</f>
        <v>2</v>
      </c>
      <c r="O110" s="1">
        <f t="shared" si="6"/>
        <v>3</v>
      </c>
      <c r="P110" s="2" t="str">
        <f>IFERROR((VLOOKUP(O110,'Criterios GR'!$S$1:$T$5,2,FALSE)),"")</f>
        <v>Moderado</v>
      </c>
      <c r="Q110" s="1">
        <f t="shared" si="5"/>
        <v>2</v>
      </c>
      <c r="R110" s="2" t="str">
        <f>IFERROR((HLOOKUP(Q110,'Criterios GR'!$I$26:$M$27,2,FALSE)),"")</f>
        <v>Bajo</v>
      </c>
      <c r="S110" s="1">
        <f t="shared" ref="S110:S127" si="8">IFERROR(O110*Q110,"")</f>
        <v>6</v>
      </c>
      <c r="T110" s="2" t="str">
        <f>IFERROR((VLOOKUP(S110,'Criterios GR'!$O$1:$P$25,2,FALSE)),"")</f>
        <v>MODERADO</v>
      </c>
      <c r="U110" s="2" t="s">
        <v>31</v>
      </c>
    </row>
    <row r="111" spans="1:21">
      <c r="A111" s="1" t="s">
        <v>88</v>
      </c>
      <c r="B111" s="37" t="s">
        <v>47</v>
      </c>
      <c r="C111" s="2" t="s">
        <v>34</v>
      </c>
      <c r="D111" s="1">
        <f>IFERROR((VLOOKUP(C111,'Criterios GR'!$A$3:$B$7,2,FALSE)),"")</f>
        <v>2</v>
      </c>
      <c r="E111" s="2" t="s">
        <v>30</v>
      </c>
      <c r="F111" s="1">
        <f>IFERROR((HLOOKUP(E111,'Criterios GR'!$I$27:$M$28,2,FALSE)),"")</f>
        <v>3</v>
      </c>
      <c r="G111" s="2" t="s">
        <v>34</v>
      </c>
      <c r="H111" s="1">
        <f>IFERROR((VLOOKUP(G111,'Criterios GR'!$A$3:$B$7,2,FALSE)),"")</f>
        <v>2</v>
      </c>
      <c r="I111" s="2" t="s">
        <v>33</v>
      </c>
      <c r="J111" s="1">
        <f>IFERROR((HLOOKUP(I111,'Criterios GR'!$I$27:$M$28,2,FALSE)),"")</f>
        <v>4</v>
      </c>
      <c r="K111" s="2" t="s">
        <v>34</v>
      </c>
      <c r="L111" s="1">
        <f>IFERROR((VLOOKUP(K111,'Criterios GR'!$A$3:$B$7,2,FALSE)),"")</f>
        <v>2</v>
      </c>
      <c r="M111" s="2" t="s">
        <v>34</v>
      </c>
      <c r="N111" s="1">
        <f>IFERROR((HLOOKUP(M111,'Criterios GR'!$I$27:$M$28,2,FALSE)),"")</f>
        <v>2</v>
      </c>
      <c r="O111" s="1">
        <f t="shared" si="6"/>
        <v>2</v>
      </c>
      <c r="P111" s="2" t="str">
        <f>IFERROR((VLOOKUP(O111,'Criterios GR'!$S$1:$T$5,2,FALSE)),"")</f>
        <v>Bajo</v>
      </c>
      <c r="Q111" s="1">
        <f t="shared" si="5"/>
        <v>3</v>
      </c>
      <c r="R111" s="2" t="str">
        <f>IFERROR((HLOOKUP(Q111,'Criterios GR'!$I$26:$M$27,2,FALSE)),"")</f>
        <v>Moderado</v>
      </c>
      <c r="S111" s="1">
        <f t="shared" si="8"/>
        <v>6</v>
      </c>
      <c r="T111" s="2" t="str">
        <f>IFERROR((VLOOKUP(S111,'Criterios GR'!$O$1:$P$25,2,FALSE)),"")</f>
        <v>MODERADO</v>
      </c>
      <c r="U111" s="2" t="s">
        <v>38</v>
      </c>
    </row>
    <row r="112" spans="1:21">
      <c r="A112" s="1" t="s">
        <v>89</v>
      </c>
      <c r="B112" s="37" t="s">
        <v>47</v>
      </c>
      <c r="C112" s="2" t="s">
        <v>34</v>
      </c>
      <c r="D112" s="1">
        <f>IFERROR((VLOOKUP(C112,'Criterios GR'!$A$3:$B$7,2,FALSE)),"")</f>
        <v>2</v>
      </c>
      <c r="E112" s="2" t="s">
        <v>30</v>
      </c>
      <c r="F112" s="1">
        <f>IFERROR((HLOOKUP(E112,'Criterios GR'!$I$27:$M$28,2,FALSE)),"")</f>
        <v>3</v>
      </c>
      <c r="G112" s="2" t="s">
        <v>34</v>
      </c>
      <c r="H112" s="1">
        <f>IFERROR((VLOOKUP(G112,'Criterios GR'!$A$3:$B$7,2,FALSE)),"")</f>
        <v>2</v>
      </c>
      <c r="I112" s="2" t="s">
        <v>33</v>
      </c>
      <c r="J112" s="1">
        <f>IFERROR((HLOOKUP(I112,'Criterios GR'!$I$27:$M$28,2,FALSE)),"")</f>
        <v>4</v>
      </c>
      <c r="K112" s="2" t="s">
        <v>34</v>
      </c>
      <c r="L112" s="1">
        <f>IFERROR((VLOOKUP(K112,'Criterios GR'!$A$3:$B$7,2,FALSE)),"")</f>
        <v>2</v>
      </c>
      <c r="M112" s="2" t="s">
        <v>34</v>
      </c>
      <c r="N112" s="1">
        <f>IFERROR((HLOOKUP(M112,'Criterios GR'!$I$27:$M$28,2,FALSE)),"")</f>
        <v>2</v>
      </c>
      <c r="O112" s="1">
        <f t="shared" si="6"/>
        <v>2</v>
      </c>
      <c r="P112" s="2" t="str">
        <f>IFERROR((VLOOKUP(O112,'Criterios GR'!$S$1:$T$5,2,FALSE)),"")</f>
        <v>Bajo</v>
      </c>
      <c r="Q112" s="1">
        <f t="shared" si="5"/>
        <v>3</v>
      </c>
      <c r="R112" s="2" t="str">
        <f>IFERROR((HLOOKUP(Q112,'Criterios GR'!$I$26:$M$27,2,FALSE)),"")</f>
        <v>Moderado</v>
      </c>
      <c r="S112" s="1">
        <f t="shared" si="8"/>
        <v>6</v>
      </c>
      <c r="T112" s="2" t="str">
        <f>IFERROR((VLOOKUP(S112,'Criterios GR'!$O$1:$P$25,2,FALSE)),"")</f>
        <v>MODERADO</v>
      </c>
      <c r="U112" s="2" t="s">
        <v>38</v>
      </c>
    </row>
    <row r="113" spans="1:21">
      <c r="A113" s="1" t="s">
        <v>90</v>
      </c>
      <c r="B113" s="37" t="s">
        <v>65</v>
      </c>
      <c r="C113" s="2" t="s">
        <v>34</v>
      </c>
      <c r="D113" s="1">
        <f>IFERROR((VLOOKUP(C113,'Criterios GR'!$A$3:$B$7,2,FALSE)),"")</f>
        <v>2</v>
      </c>
      <c r="E113" s="2" t="s">
        <v>30</v>
      </c>
      <c r="F113" s="1">
        <f>IFERROR((HLOOKUP(E113,'Criterios GR'!$I$27:$M$28,2,FALSE)),"")</f>
        <v>3</v>
      </c>
      <c r="G113" s="2" t="s">
        <v>30</v>
      </c>
      <c r="H113" s="1">
        <f>IFERROR((VLOOKUP(G113,'Criterios GR'!$A$3:$B$7,2,FALSE)),"")</f>
        <v>3</v>
      </c>
      <c r="I113" s="2" t="s">
        <v>33</v>
      </c>
      <c r="J113" s="1">
        <f>IFERROR((HLOOKUP(I113,'Criterios GR'!$I$27:$M$28,2,FALSE)),"")</f>
        <v>4</v>
      </c>
      <c r="K113" s="2" t="s">
        <v>34</v>
      </c>
      <c r="L113" s="1">
        <f>IFERROR((VLOOKUP(K113,'Criterios GR'!$A$3:$B$7,2,FALSE)),"")</f>
        <v>2</v>
      </c>
      <c r="M113" s="2" t="s">
        <v>34</v>
      </c>
      <c r="N113" s="1">
        <f>IFERROR((HLOOKUP(M113,'Criterios GR'!$I$27:$M$28,2,FALSE)),"")</f>
        <v>2</v>
      </c>
      <c r="O113" s="1">
        <f t="shared" si="6"/>
        <v>2</v>
      </c>
      <c r="P113" s="2" t="str">
        <f>IFERROR((VLOOKUP(O113,'Criterios GR'!$S$1:$T$5,2,FALSE)),"")</f>
        <v>Bajo</v>
      </c>
      <c r="Q113" s="1">
        <f t="shared" si="5"/>
        <v>3</v>
      </c>
      <c r="R113" s="2" t="str">
        <f>IFERROR((HLOOKUP(Q113,'Criterios GR'!$I$26:$M$27,2,FALSE)),"")</f>
        <v>Moderado</v>
      </c>
      <c r="S113" s="1">
        <f t="shared" si="8"/>
        <v>6</v>
      </c>
      <c r="T113" s="2" t="str">
        <f>IFERROR((VLOOKUP(S113,'Criterios GR'!$O$1:$P$25,2,FALSE)),"")</f>
        <v>MODERADO</v>
      </c>
      <c r="U113" s="2" t="s">
        <v>38</v>
      </c>
    </row>
    <row r="114" spans="1:21">
      <c r="A114" s="1"/>
      <c r="B114" s="1"/>
      <c r="C114" s="2"/>
      <c r="D114" s="1" t="str">
        <f>IFERROR((VLOOKUP(C114,'Criterios GR'!$A$3:$B$7,2,FALSE)),"")</f>
        <v/>
      </c>
      <c r="E114" s="2"/>
      <c r="F114" s="1" t="str">
        <f>IFERROR((HLOOKUP(E114,'Criterios GR'!$I$27:$M$28,2,FALSE)),"")</f>
        <v/>
      </c>
      <c r="G114" s="2"/>
      <c r="H114" s="1" t="str">
        <f>IFERROR((VLOOKUP(G114,'Criterios GR'!$A$3:$B$7,2,FALSE)),"")</f>
        <v/>
      </c>
      <c r="I114" s="2"/>
      <c r="J114" s="1" t="str">
        <f>IFERROR((HLOOKUP(I114,'Criterios GR'!$I$27:$M$28,2,FALSE)),"")</f>
        <v/>
      </c>
      <c r="K114" s="2"/>
      <c r="L114" s="1" t="str">
        <f>IFERROR((VLOOKUP(K114,'Criterios GR'!$A$3:$B$7,2,FALSE)),"")</f>
        <v/>
      </c>
      <c r="M114" s="2"/>
      <c r="N114" s="1" t="str">
        <f>IFERROR((HLOOKUP(M114,'Criterios GR'!$I$27:$M$28,2,FALSE)),"")</f>
        <v/>
      </c>
      <c r="O114" s="1" t="str">
        <f t="shared" si="6"/>
        <v/>
      </c>
      <c r="P114" s="2" t="str">
        <f>IFERROR((VLOOKUP(O114,'Criterios GR'!$S$1:$T$5,2,FALSE)),"")</f>
        <v/>
      </c>
      <c r="Q114" s="1" t="str">
        <f t="shared" si="5"/>
        <v/>
      </c>
      <c r="R114" s="2" t="str">
        <f>IFERROR((HLOOKUP(Q114,'Criterios GR'!$I$26:$M$27,2,FALSE)),"")</f>
        <v/>
      </c>
      <c r="S114" s="1" t="str">
        <f t="shared" si="8"/>
        <v/>
      </c>
      <c r="T114" s="2" t="str">
        <f>IFERROR((VLOOKUP(S114,'Criterios GR'!$O$1:$P$25,2,FALSE)),"")</f>
        <v/>
      </c>
    </row>
    <row r="115" spans="1:21">
      <c r="A115" s="1"/>
      <c r="B115" s="1"/>
      <c r="C115" s="2"/>
      <c r="D115" s="1" t="str">
        <f>IFERROR((VLOOKUP(C115,'Criterios GR'!$A$3:$B$7,2,FALSE)),"")</f>
        <v/>
      </c>
      <c r="E115" s="2"/>
      <c r="F115" s="1" t="str">
        <f>IFERROR((HLOOKUP(E115,'Criterios GR'!$I$27:$M$28,2,FALSE)),"")</f>
        <v/>
      </c>
      <c r="G115" s="2"/>
      <c r="H115" s="1" t="str">
        <f>IFERROR((VLOOKUP(G115,'Criterios GR'!$A$3:$B$7,2,FALSE)),"")</f>
        <v/>
      </c>
      <c r="I115" s="2"/>
      <c r="J115" s="1" t="str">
        <f>IFERROR((HLOOKUP(I115,'Criterios GR'!$I$27:$M$28,2,FALSE)),"")</f>
        <v/>
      </c>
      <c r="K115" s="2"/>
      <c r="L115" s="1" t="str">
        <f>IFERROR((VLOOKUP(K115,'Criterios GR'!$A$3:$B$7,2,FALSE)),"")</f>
        <v/>
      </c>
      <c r="M115" s="2"/>
      <c r="N115" s="1" t="str">
        <f>IFERROR((HLOOKUP(M115,'Criterios GR'!$I$27:$M$28,2,FALSE)),"")</f>
        <v/>
      </c>
      <c r="O115" s="1" t="str">
        <f t="shared" si="6"/>
        <v/>
      </c>
      <c r="P115" s="2" t="str">
        <f>IFERROR((VLOOKUP(O115,'Criterios GR'!$S$1:$T$5,2,FALSE)),"")</f>
        <v/>
      </c>
      <c r="Q115" s="1" t="str">
        <f t="shared" si="5"/>
        <v/>
      </c>
      <c r="R115" s="2" t="str">
        <f>IFERROR((HLOOKUP(Q115,'Criterios GR'!$I$26:$M$27,2,FALSE)),"")</f>
        <v/>
      </c>
      <c r="S115" s="1" t="str">
        <f t="shared" si="8"/>
        <v/>
      </c>
      <c r="T115" s="2" t="str">
        <f>IFERROR((VLOOKUP(S115,'Criterios GR'!$O$1:$P$25,2,FALSE)),"")</f>
        <v/>
      </c>
    </row>
    <row r="116" spans="1:21">
      <c r="A116" s="1"/>
      <c r="B116" s="1"/>
      <c r="C116" s="2"/>
      <c r="D116" s="1" t="str">
        <f>IFERROR((VLOOKUP(C116,'Criterios GR'!$A$3:$B$7,2,FALSE)),"")</f>
        <v/>
      </c>
      <c r="E116" s="2"/>
      <c r="F116" s="1" t="str">
        <f>IFERROR((HLOOKUP(E116,'Criterios GR'!$I$27:$M$28,2,FALSE)),"")</f>
        <v/>
      </c>
      <c r="G116" s="2"/>
      <c r="H116" s="1" t="str">
        <f>IFERROR((VLOOKUP(G116,'Criterios GR'!$A$3:$B$7,2,FALSE)),"")</f>
        <v/>
      </c>
      <c r="I116" s="2"/>
      <c r="J116" s="1" t="str">
        <f>IFERROR((HLOOKUP(I116,'Criterios GR'!$I$27:$M$28,2,FALSE)),"")</f>
        <v/>
      </c>
      <c r="K116" s="2"/>
      <c r="L116" s="1" t="str">
        <f>IFERROR((VLOOKUP(K116,'Criterios GR'!$A$3:$B$7,2,FALSE)),"")</f>
        <v/>
      </c>
      <c r="M116" s="2"/>
      <c r="N116" s="1" t="str">
        <f>IFERROR((HLOOKUP(M116,'Criterios GR'!$I$27:$M$28,2,FALSE)),"")</f>
        <v/>
      </c>
      <c r="O116" s="1" t="str">
        <f t="shared" si="6"/>
        <v/>
      </c>
      <c r="P116" s="2" t="str">
        <f>IFERROR((VLOOKUP(O116,'Criterios GR'!$S$1:$T$5,2,FALSE)),"")</f>
        <v/>
      </c>
      <c r="Q116" s="1" t="str">
        <f t="shared" si="5"/>
        <v/>
      </c>
      <c r="R116" s="2" t="str">
        <f>IFERROR((HLOOKUP(Q116,'Criterios GR'!$I$26:$M$27,2,FALSE)),"")</f>
        <v/>
      </c>
      <c r="S116" s="1" t="str">
        <f t="shared" si="8"/>
        <v/>
      </c>
      <c r="T116" s="2" t="str">
        <f>IFERROR((VLOOKUP(S116,'Criterios GR'!$O$1:$P$25,2,FALSE)),"")</f>
        <v/>
      </c>
    </row>
    <row r="117" spans="1:21">
      <c r="A117" s="1"/>
      <c r="B117" s="1"/>
      <c r="C117" s="2"/>
      <c r="D117" s="1" t="str">
        <f>IFERROR((VLOOKUP(C117,'Criterios GR'!$A$3:$B$7,2,FALSE)),"")</f>
        <v/>
      </c>
      <c r="E117" s="2"/>
      <c r="F117" s="1" t="str">
        <f>IFERROR((HLOOKUP(E117,'Criterios GR'!$I$27:$M$28,2,FALSE)),"")</f>
        <v/>
      </c>
      <c r="G117" s="2"/>
      <c r="H117" s="1" t="str">
        <f>IFERROR((VLOOKUP(G117,'Criterios GR'!$A$3:$B$7,2,FALSE)),"")</f>
        <v/>
      </c>
      <c r="I117" s="2"/>
      <c r="J117" s="1" t="str">
        <f>IFERROR((HLOOKUP(I117,'Criterios GR'!$I$27:$M$28,2,FALSE)),"")</f>
        <v/>
      </c>
      <c r="K117" s="2"/>
      <c r="L117" s="1" t="str">
        <f>IFERROR((VLOOKUP(K117,'Criterios GR'!$A$3:$B$7,2,FALSE)),"")</f>
        <v/>
      </c>
      <c r="M117" s="2"/>
      <c r="N117" s="1" t="str">
        <f>IFERROR((HLOOKUP(M117,'Criterios GR'!$I$27:$M$28,2,FALSE)),"")</f>
        <v/>
      </c>
      <c r="O117" s="1" t="str">
        <f t="shared" si="6"/>
        <v/>
      </c>
      <c r="P117" s="2" t="str">
        <f>IFERROR((VLOOKUP(O117,'Criterios GR'!$S$1:$T$5,2,FALSE)),"")</f>
        <v/>
      </c>
      <c r="Q117" s="1" t="str">
        <f t="shared" si="5"/>
        <v/>
      </c>
      <c r="R117" s="2" t="str">
        <f>IFERROR((HLOOKUP(Q117,'Criterios GR'!$I$26:$M$27,2,FALSE)),"")</f>
        <v/>
      </c>
      <c r="S117" s="1" t="str">
        <f t="shared" si="8"/>
        <v/>
      </c>
      <c r="T117" s="2" t="str">
        <f>IFERROR((VLOOKUP(S117,'Criterios GR'!$O$1:$P$25,2,FALSE)),"")</f>
        <v/>
      </c>
    </row>
    <row r="118" spans="1:21">
      <c r="A118" s="1"/>
      <c r="B118" s="1"/>
      <c r="C118" s="2"/>
      <c r="D118" s="1" t="str">
        <f>IFERROR((VLOOKUP(C118,'Criterios GR'!$A$3:$B$7,2,FALSE)),"")</f>
        <v/>
      </c>
      <c r="E118" s="2"/>
      <c r="F118" s="1" t="str">
        <f>IFERROR((HLOOKUP(E118,'Criterios GR'!$I$27:$M$28,2,FALSE)),"")</f>
        <v/>
      </c>
      <c r="G118" s="2"/>
      <c r="H118" s="1" t="str">
        <f>IFERROR((VLOOKUP(G118,'Criterios GR'!$A$3:$B$7,2,FALSE)),"")</f>
        <v/>
      </c>
      <c r="I118" s="2"/>
      <c r="J118" s="1" t="str">
        <f>IFERROR((HLOOKUP(I118,'Criterios GR'!$I$27:$M$28,2,FALSE)),"")</f>
        <v/>
      </c>
      <c r="K118" s="2"/>
      <c r="L118" s="1" t="str">
        <f>IFERROR((VLOOKUP(K118,'Criterios GR'!$A$3:$B$7,2,FALSE)),"")</f>
        <v/>
      </c>
      <c r="M118" s="2"/>
      <c r="N118" s="1" t="str">
        <f>IFERROR((HLOOKUP(M118,'Criterios GR'!$I$27:$M$28,2,FALSE)),"")</f>
        <v/>
      </c>
      <c r="O118" s="1" t="str">
        <f t="shared" si="6"/>
        <v/>
      </c>
      <c r="P118" s="2" t="str">
        <f>IFERROR((VLOOKUP(O118,'Criterios GR'!$S$1:$T$5,2,FALSE)),"")</f>
        <v/>
      </c>
      <c r="Q118" s="1" t="str">
        <f t="shared" si="5"/>
        <v/>
      </c>
      <c r="R118" s="2" t="str">
        <f>IFERROR((HLOOKUP(Q118,'Criterios GR'!$I$26:$M$27,2,FALSE)),"")</f>
        <v/>
      </c>
      <c r="S118" s="1" t="str">
        <f t="shared" si="8"/>
        <v/>
      </c>
      <c r="T118" s="2" t="str">
        <f>IFERROR((VLOOKUP(S118,'Criterios GR'!$O$1:$P$25,2,FALSE)),"")</f>
        <v/>
      </c>
    </row>
    <row r="119" spans="1:21">
      <c r="A119" s="1"/>
      <c r="B119" s="1"/>
      <c r="C119" s="2"/>
      <c r="D119" s="1" t="str">
        <f>IFERROR((VLOOKUP(C119,'Criterios GR'!$A$3:$B$7,2,FALSE)),"")</f>
        <v/>
      </c>
      <c r="E119" s="2"/>
      <c r="F119" s="1" t="str">
        <f>IFERROR((HLOOKUP(E119,'Criterios GR'!$I$27:$M$28,2,FALSE)),"")</f>
        <v/>
      </c>
      <c r="G119" s="2"/>
      <c r="H119" s="1" t="str">
        <f>IFERROR((VLOOKUP(G119,'Criterios GR'!$A$3:$B$7,2,FALSE)),"")</f>
        <v/>
      </c>
      <c r="I119" s="2"/>
      <c r="J119" s="1" t="str">
        <f>IFERROR((HLOOKUP(I119,'Criterios GR'!$I$27:$M$28,2,FALSE)),"")</f>
        <v/>
      </c>
      <c r="K119" s="2"/>
      <c r="L119" s="1" t="str">
        <f>IFERROR((VLOOKUP(K119,'Criterios GR'!$A$3:$B$7,2,FALSE)),"")</f>
        <v/>
      </c>
      <c r="M119" s="2"/>
      <c r="N119" s="1" t="str">
        <f>IFERROR((HLOOKUP(M119,'Criterios GR'!$I$27:$M$28,2,FALSE)),"")</f>
        <v/>
      </c>
      <c r="O119" s="1" t="str">
        <f t="shared" si="6"/>
        <v/>
      </c>
      <c r="P119" s="2" t="str">
        <f>IFERROR((VLOOKUP(O119,'Criterios GR'!$S$1:$T$5,2,FALSE)),"")</f>
        <v/>
      </c>
      <c r="Q119" s="1" t="str">
        <f t="shared" si="5"/>
        <v/>
      </c>
      <c r="R119" s="2" t="str">
        <f>IFERROR((HLOOKUP(Q119,'Criterios GR'!$I$26:$M$27,2,FALSE)),"")</f>
        <v/>
      </c>
      <c r="S119" s="1" t="str">
        <f t="shared" si="8"/>
        <v/>
      </c>
      <c r="T119" s="2" t="str">
        <f>IFERROR((VLOOKUP(S119,'Criterios GR'!$O$1:$P$25,2,FALSE)),"")</f>
        <v/>
      </c>
    </row>
    <row r="120" spans="1:21">
      <c r="A120" s="1"/>
      <c r="B120" s="1"/>
      <c r="C120" s="2"/>
      <c r="D120" s="1" t="str">
        <f>IFERROR((VLOOKUP(C120,'Criterios GR'!$A$3:$B$7,2,FALSE)),"")</f>
        <v/>
      </c>
      <c r="E120" s="2"/>
      <c r="F120" s="1" t="str">
        <f>IFERROR((HLOOKUP(E120,'Criterios GR'!$I$27:$M$28,2,FALSE)),"")</f>
        <v/>
      </c>
      <c r="G120" s="2"/>
      <c r="H120" s="1" t="str">
        <f>IFERROR((VLOOKUP(G120,'Criterios GR'!$A$3:$B$7,2,FALSE)),"")</f>
        <v/>
      </c>
      <c r="I120" s="2"/>
      <c r="J120" s="1" t="str">
        <f>IFERROR((HLOOKUP(I120,'Criterios GR'!$I$27:$M$28,2,FALSE)),"")</f>
        <v/>
      </c>
      <c r="K120" s="2"/>
      <c r="L120" s="1" t="str">
        <f>IFERROR((VLOOKUP(K120,'Criterios GR'!$A$3:$B$7,2,FALSE)),"")</f>
        <v/>
      </c>
      <c r="M120" s="2"/>
      <c r="N120" s="1" t="str">
        <f>IFERROR((HLOOKUP(M120,'Criterios GR'!$I$27:$M$28,2,FALSE)),"")</f>
        <v/>
      </c>
      <c r="O120" s="1" t="str">
        <f t="shared" si="6"/>
        <v/>
      </c>
      <c r="P120" s="2" t="str">
        <f>IFERROR((VLOOKUP(O120,'Criterios GR'!$S$1:$T$5,2,FALSE)),"")</f>
        <v/>
      </c>
      <c r="Q120" s="1" t="str">
        <f t="shared" si="5"/>
        <v/>
      </c>
      <c r="R120" s="2" t="str">
        <f>IFERROR((HLOOKUP(Q120,'Criterios GR'!$I$26:$M$27,2,FALSE)),"")</f>
        <v/>
      </c>
      <c r="S120" s="1" t="str">
        <f t="shared" si="8"/>
        <v/>
      </c>
      <c r="T120" s="2" t="str">
        <f>IFERROR((VLOOKUP(S120,'Criterios GR'!$O$1:$P$25,2,FALSE)),"")</f>
        <v/>
      </c>
    </row>
    <row r="121" spans="1:21">
      <c r="A121" s="1"/>
      <c r="B121" s="1"/>
      <c r="C121" s="2"/>
      <c r="D121" s="1" t="str">
        <f>IFERROR((VLOOKUP(C121,'Criterios GR'!$A$3:$B$7,2,FALSE)),"")</f>
        <v/>
      </c>
      <c r="E121" s="2"/>
      <c r="F121" s="1" t="str">
        <f>IFERROR((HLOOKUP(E121,'Criterios GR'!$I$27:$M$28,2,FALSE)),"")</f>
        <v/>
      </c>
      <c r="G121" s="2"/>
      <c r="H121" s="1" t="str">
        <f>IFERROR((VLOOKUP(G121,'Criterios GR'!$A$3:$B$7,2,FALSE)),"")</f>
        <v/>
      </c>
      <c r="I121" s="2"/>
      <c r="J121" s="1" t="str">
        <f>IFERROR((HLOOKUP(I121,'Criterios GR'!$I$27:$M$28,2,FALSE)),"")</f>
        <v/>
      </c>
      <c r="K121" s="2"/>
      <c r="L121" s="1" t="str">
        <f>IFERROR((VLOOKUP(K121,'Criterios GR'!$A$3:$B$7,2,FALSE)),"")</f>
        <v/>
      </c>
      <c r="M121" s="2"/>
      <c r="N121" s="1" t="str">
        <f>IFERROR((HLOOKUP(M121,'Criterios GR'!$I$27:$M$28,2,FALSE)),"")</f>
        <v/>
      </c>
      <c r="O121" s="1" t="str">
        <f t="shared" si="6"/>
        <v/>
      </c>
      <c r="P121" s="2" t="str">
        <f>IFERROR((VLOOKUP(O121,'Criterios GR'!$S$1:$T$5,2,FALSE)),"")</f>
        <v/>
      </c>
      <c r="Q121" s="1" t="str">
        <f t="shared" si="5"/>
        <v/>
      </c>
      <c r="R121" s="2" t="str">
        <f>IFERROR((HLOOKUP(Q121,'Criterios GR'!$I$26:$M$27,2,FALSE)),"")</f>
        <v/>
      </c>
      <c r="S121" s="1" t="str">
        <f t="shared" si="8"/>
        <v/>
      </c>
      <c r="T121" s="2" t="str">
        <f>IFERROR((VLOOKUP(S121,'Criterios GR'!$O$1:$P$25,2,FALSE)),"")</f>
        <v/>
      </c>
    </row>
    <row r="122" spans="1:21">
      <c r="A122" s="1"/>
      <c r="B122" s="1"/>
      <c r="C122" s="2"/>
      <c r="D122" s="1" t="str">
        <f>IFERROR((VLOOKUP(C122,'Criterios GR'!$A$3:$B$7,2,FALSE)),"")</f>
        <v/>
      </c>
      <c r="E122" s="2"/>
      <c r="F122" s="1" t="str">
        <f>IFERROR((HLOOKUP(E122,'Criterios GR'!$I$27:$M$28,2,FALSE)),"")</f>
        <v/>
      </c>
      <c r="G122" s="2"/>
      <c r="H122" s="1" t="str">
        <f>IFERROR((VLOOKUP(G122,'Criterios GR'!$A$3:$B$7,2,FALSE)),"")</f>
        <v/>
      </c>
      <c r="I122" s="2"/>
      <c r="J122" s="1" t="str">
        <f>IFERROR((HLOOKUP(I122,'Criterios GR'!$I$27:$M$28,2,FALSE)),"")</f>
        <v/>
      </c>
      <c r="K122" s="2"/>
      <c r="L122" s="1" t="str">
        <f>IFERROR((VLOOKUP(K122,'Criterios GR'!$A$3:$B$7,2,FALSE)),"")</f>
        <v/>
      </c>
      <c r="M122" s="2"/>
      <c r="N122" s="1" t="str">
        <f>IFERROR((HLOOKUP(M122,'Criterios GR'!$I$27:$M$28,2,FALSE)),"")</f>
        <v/>
      </c>
      <c r="O122" s="1" t="str">
        <f t="shared" si="6"/>
        <v/>
      </c>
      <c r="P122" s="2" t="str">
        <f>IFERROR((VLOOKUP(O122,'Criterios GR'!$S$1:$T$5,2,FALSE)),"")</f>
        <v/>
      </c>
      <c r="Q122" s="1" t="str">
        <f t="shared" si="5"/>
        <v/>
      </c>
      <c r="R122" s="2" t="str">
        <f>IFERROR((HLOOKUP(Q122,'Criterios GR'!$I$26:$M$27,2,FALSE)),"")</f>
        <v/>
      </c>
      <c r="S122" s="1" t="str">
        <f t="shared" si="8"/>
        <v/>
      </c>
      <c r="T122" s="2" t="str">
        <f>IFERROR((VLOOKUP(S122,'Criterios GR'!$O$1:$P$25,2,FALSE)),"")</f>
        <v/>
      </c>
    </row>
    <row r="123" spans="1:21">
      <c r="A123" s="1"/>
      <c r="B123" s="1"/>
      <c r="C123" s="2"/>
      <c r="D123" s="1" t="str">
        <f>IFERROR((VLOOKUP(C123,'Criterios GR'!$A$3:$B$7,2,FALSE)),"")</f>
        <v/>
      </c>
      <c r="E123" s="2"/>
      <c r="F123" s="1" t="str">
        <f>IFERROR((HLOOKUP(E123,'Criterios GR'!$I$27:$M$28,2,FALSE)),"")</f>
        <v/>
      </c>
      <c r="G123" s="2"/>
      <c r="H123" s="1" t="str">
        <f>IFERROR((VLOOKUP(G123,'Criterios GR'!$A$3:$B$7,2,FALSE)),"")</f>
        <v/>
      </c>
      <c r="I123" s="2"/>
      <c r="J123" s="1" t="str">
        <f>IFERROR((HLOOKUP(I123,'Criterios GR'!$I$27:$M$28,2,FALSE)),"")</f>
        <v/>
      </c>
      <c r="K123" s="2"/>
      <c r="L123" s="1" t="str">
        <f>IFERROR((VLOOKUP(K123,'Criterios GR'!$A$3:$B$7,2,FALSE)),"")</f>
        <v/>
      </c>
      <c r="M123" s="2"/>
      <c r="N123" s="1" t="str">
        <f>IFERROR((HLOOKUP(M123,'Criterios GR'!$I$27:$M$28,2,FALSE)),"")</f>
        <v/>
      </c>
      <c r="O123" s="1" t="str">
        <f t="shared" si="6"/>
        <v/>
      </c>
      <c r="P123" s="2" t="str">
        <f>IFERROR((VLOOKUP(O123,'Criterios GR'!$S$1:$T$5,2,FALSE)),"")</f>
        <v/>
      </c>
      <c r="Q123" s="1" t="str">
        <f t="shared" si="5"/>
        <v/>
      </c>
      <c r="R123" s="2" t="str">
        <f>IFERROR((HLOOKUP(Q123,'Criterios GR'!$I$26:$M$27,2,FALSE)),"")</f>
        <v/>
      </c>
      <c r="S123" s="1" t="str">
        <f t="shared" si="8"/>
        <v/>
      </c>
      <c r="T123" s="2" t="str">
        <f>IFERROR((VLOOKUP(S123,'Criterios GR'!$O$1:$P$25,2,FALSE)),"")</f>
        <v/>
      </c>
    </row>
    <row r="124" spans="1:21">
      <c r="A124" s="1"/>
      <c r="B124" s="1"/>
      <c r="C124" s="2"/>
      <c r="D124" s="1" t="str">
        <f>IFERROR((VLOOKUP(C124,'Criterios GR'!$A$3:$B$7,2,FALSE)),"")</f>
        <v/>
      </c>
      <c r="E124" s="2"/>
      <c r="F124" s="1" t="str">
        <f>IFERROR((HLOOKUP(E124,'Criterios GR'!$I$27:$M$28,2,FALSE)),"")</f>
        <v/>
      </c>
      <c r="G124" s="2"/>
      <c r="H124" s="1" t="str">
        <f>IFERROR((VLOOKUP(G124,'Criterios GR'!$A$3:$B$7,2,FALSE)),"")</f>
        <v/>
      </c>
      <c r="I124" s="2"/>
      <c r="J124" s="1" t="str">
        <f>IFERROR((HLOOKUP(I124,'Criterios GR'!$I$27:$M$28,2,FALSE)),"")</f>
        <v/>
      </c>
      <c r="K124" s="2"/>
      <c r="L124" s="1" t="str">
        <f>IFERROR((VLOOKUP(K124,'Criterios GR'!$A$3:$B$7,2,FALSE)),"")</f>
        <v/>
      </c>
      <c r="M124" s="2"/>
      <c r="N124" s="1" t="str">
        <f>IFERROR((HLOOKUP(M124,'Criterios GR'!$I$27:$M$28,2,FALSE)),"")</f>
        <v/>
      </c>
      <c r="O124" s="1" t="str">
        <f t="shared" si="6"/>
        <v/>
      </c>
      <c r="P124" s="2" t="str">
        <f>IFERROR((VLOOKUP(O124,'Criterios GR'!$S$1:$T$5,2,FALSE)),"")</f>
        <v/>
      </c>
      <c r="Q124" s="1" t="str">
        <f t="shared" si="5"/>
        <v/>
      </c>
      <c r="R124" s="2" t="str">
        <f>IFERROR((HLOOKUP(Q124,'Criterios GR'!$I$26:$M$27,2,FALSE)),"")</f>
        <v/>
      </c>
      <c r="S124" s="1" t="str">
        <f t="shared" si="8"/>
        <v/>
      </c>
      <c r="T124" s="2" t="str">
        <f>IFERROR((VLOOKUP(S124,'Criterios GR'!$O$1:$P$25,2,FALSE)),"")</f>
        <v/>
      </c>
    </row>
    <row r="125" spans="1:21">
      <c r="A125" s="1"/>
      <c r="B125" s="1"/>
      <c r="C125" s="2"/>
      <c r="D125" s="1" t="str">
        <f>IFERROR((VLOOKUP(C125,'Criterios GR'!$A$3:$B$7,2,FALSE)),"")</f>
        <v/>
      </c>
      <c r="E125" s="2"/>
      <c r="F125" s="1" t="str">
        <f>IFERROR((HLOOKUP(E125,'Criterios GR'!$I$27:$M$28,2,FALSE)),"")</f>
        <v/>
      </c>
      <c r="G125" s="2"/>
      <c r="H125" s="1" t="str">
        <f>IFERROR((VLOOKUP(G125,'Criterios GR'!$A$3:$B$7,2,FALSE)),"")</f>
        <v/>
      </c>
      <c r="I125" s="2"/>
      <c r="J125" s="1" t="str">
        <f>IFERROR((HLOOKUP(I125,'Criterios GR'!$I$27:$M$28,2,FALSE)),"")</f>
        <v/>
      </c>
      <c r="K125" s="2"/>
      <c r="L125" s="1" t="str">
        <f>IFERROR((VLOOKUP(K125,'Criterios GR'!$A$3:$B$7,2,FALSE)),"")</f>
        <v/>
      </c>
      <c r="M125" s="2"/>
      <c r="N125" s="1" t="str">
        <f>IFERROR((HLOOKUP(M125,'Criterios GR'!$I$27:$M$28,2,FALSE)),"")</f>
        <v/>
      </c>
      <c r="O125" s="1" t="str">
        <f t="shared" si="6"/>
        <v/>
      </c>
      <c r="P125" s="2" t="str">
        <f>IFERROR((VLOOKUP(O125,'Criterios GR'!$S$1:$T$5,2,FALSE)),"")</f>
        <v/>
      </c>
      <c r="Q125" s="1" t="str">
        <f t="shared" si="5"/>
        <v/>
      </c>
      <c r="R125" s="2" t="str">
        <f>IFERROR((HLOOKUP(Q125,'Criterios GR'!$I$26:$M$27,2,FALSE)),"")</f>
        <v/>
      </c>
      <c r="S125" s="1" t="str">
        <f t="shared" si="8"/>
        <v/>
      </c>
      <c r="T125" s="2" t="str">
        <f>IFERROR((VLOOKUP(S125,'Criterios GR'!$O$1:$P$25,2,FALSE)),"")</f>
        <v/>
      </c>
    </row>
    <row r="126" spans="1:21">
      <c r="A126" s="1"/>
      <c r="B126" s="1"/>
      <c r="C126" s="2"/>
      <c r="D126" s="1" t="str">
        <f>IFERROR((VLOOKUP(C126,'Criterios GR'!$A$3:$B$7,2,FALSE)),"")</f>
        <v/>
      </c>
      <c r="E126" s="2"/>
      <c r="F126" s="1" t="str">
        <f>IFERROR((HLOOKUP(E126,'Criterios GR'!$I$27:$M$28,2,FALSE)),"")</f>
        <v/>
      </c>
      <c r="G126" s="2"/>
      <c r="H126" s="1" t="str">
        <f>IFERROR((VLOOKUP(G126,'Criterios GR'!$A$3:$B$7,2,FALSE)),"")</f>
        <v/>
      </c>
      <c r="I126" s="2"/>
      <c r="J126" s="1" t="str">
        <f>IFERROR((HLOOKUP(I126,'Criterios GR'!$I$27:$M$28,2,FALSE)),"")</f>
        <v/>
      </c>
      <c r="K126" s="2"/>
      <c r="L126" s="1" t="str">
        <f>IFERROR((VLOOKUP(K126,'Criterios GR'!$A$3:$B$7,2,FALSE)),"")</f>
        <v/>
      </c>
      <c r="M126" s="2"/>
      <c r="N126" s="1" t="str">
        <f>IFERROR((HLOOKUP(M126,'Criterios GR'!$I$27:$M$28,2,FALSE)),"")</f>
        <v/>
      </c>
      <c r="O126" s="1" t="str">
        <f t="shared" si="6"/>
        <v/>
      </c>
      <c r="P126" s="2" t="str">
        <f>IFERROR((VLOOKUP(O126,'Criterios GR'!$S$1:$T$5,2,FALSE)),"")</f>
        <v/>
      </c>
      <c r="Q126" s="1" t="str">
        <f t="shared" si="5"/>
        <v/>
      </c>
      <c r="R126" s="2" t="str">
        <f>IFERROR((HLOOKUP(Q126,'Criterios GR'!$I$26:$M$27,2,FALSE)),"")</f>
        <v/>
      </c>
      <c r="S126" s="1" t="str">
        <f t="shared" si="8"/>
        <v/>
      </c>
      <c r="T126" s="2" t="str">
        <f>IFERROR((VLOOKUP(S126,'Criterios GR'!$O$1:$P$25,2,FALSE)),"")</f>
        <v/>
      </c>
    </row>
    <row r="127" spans="1:21">
      <c r="A127" s="1"/>
      <c r="B127" s="37"/>
      <c r="C127" s="2"/>
      <c r="D127" s="1" t="str">
        <f>IFERROR((VLOOKUP(C127,'Criterios GR'!$A$3:$B$7,2,FALSE)),"")</f>
        <v/>
      </c>
      <c r="E127" s="2"/>
      <c r="F127" s="1" t="str">
        <f>IFERROR((HLOOKUP(E127,'Criterios GR'!$I$27:$M$28,2,FALSE)),"")</f>
        <v/>
      </c>
      <c r="G127" s="2"/>
      <c r="H127" s="1" t="str">
        <f>IFERROR((VLOOKUP(G127,'Criterios GR'!$A$3:$B$7,2,FALSE)),"")</f>
        <v/>
      </c>
      <c r="I127" s="2"/>
      <c r="J127" s="1" t="str">
        <f>IFERROR((HLOOKUP(I127,'Criterios GR'!$I$27:$M$28,2,FALSE)),"")</f>
        <v/>
      </c>
      <c r="K127" s="2"/>
      <c r="L127" s="1" t="str">
        <f>IFERROR((VLOOKUP(K127,'Criterios GR'!$A$3:$B$7,2,FALSE)),"")</f>
        <v/>
      </c>
      <c r="M127" s="2"/>
      <c r="N127" s="1" t="str">
        <f>IFERROR((HLOOKUP(M127,'Criterios GR'!$I$27:$M$28,2,FALSE)),"")</f>
        <v/>
      </c>
      <c r="O127" s="1" t="str">
        <f t="shared" si="6"/>
        <v/>
      </c>
      <c r="P127" s="2" t="str">
        <f>IFERROR((VLOOKUP(O127,'Criterios GR'!$S$1:$T$5,2,FALSE)),"")</f>
        <v/>
      </c>
      <c r="Q127" s="1" t="str">
        <f t="shared" si="5"/>
        <v/>
      </c>
      <c r="R127" s="2" t="str">
        <f>IFERROR((HLOOKUP(Q127,'Criterios GR'!$I$26:$M$27,2,FALSE)),"")</f>
        <v/>
      </c>
      <c r="S127" s="1" t="str">
        <f t="shared" si="8"/>
        <v/>
      </c>
      <c r="T127" s="2" t="str">
        <f>IFERROR((VLOOKUP(S127,'Criterios GR'!$O$1:$P$25,2,FALSE)),"")</f>
        <v/>
      </c>
    </row>
  </sheetData>
  <mergeCells count="17">
    <mergeCell ref="B95:U95"/>
    <mergeCell ref="A5:A7"/>
    <mergeCell ref="B5:B7"/>
    <mergeCell ref="C6:F6"/>
    <mergeCell ref="G6:J6"/>
    <mergeCell ref="C5:U5"/>
    <mergeCell ref="C8:U8"/>
    <mergeCell ref="B57:U57"/>
    <mergeCell ref="B79:U79"/>
    <mergeCell ref="K6:N6"/>
    <mergeCell ref="O6:R6"/>
    <mergeCell ref="S6:T6"/>
    <mergeCell ref="A1:B4"/>
    <mergeCell ref="C1:U2"/>
    <mergeCell ref="C3:U3"/>
    <mergeCell ref="C4:K4"/>
    <mergeCell ref="M4:U4"/>
  </mergeCells>
  <conditionalFormatting sqref="C5:C12 G6:G7 K6:K7 P7 K58:K59 G58:G59 C58:C59 K14 G14 C14 C19 G19 K19:K20 G21 C21 K22:K23 C23:C26 G23 G25:G26 K25:K26 K9:K12 G9:G12 K28:K50 G28:G50 C28:C50 P9:P50 C81:C83 G81:G83 K81:K83 C62:C68 G62:G68 K62:K68 K96:K101 G96:G101 C96:C101 P96:P1048576 C108:C110 G108:G110 K108:K110 K114:K1048576 G114:G1048576 C114:C1048576">
    <cfRule type="containsText" dxfId="399" priority="436" operator="containsText" text="Casi seguro">
      <formula>NOT(ISERROR(SEARCH("Casi seguro",C5)))</formula>
    </cfRule>
    <cfRule type="containsText" dxfId="398" priority="437" operator="containsText" text="Probable">
      <formula>NOT(ISERROR(SEARCH("Probable",C5)))</formula>
    </cfRule>
    <cfRule type="containsText" dxfId="397" priority="438" operator="containsText" text="Moderado">
      <formula>NOT(ISERROR(SEARCH("Moderado",C5)))</formula>
    </cfRule>
    <cfRule type="containsText" dxfId="396" priority="439" operator="containsText" text="Bajo">
      <formula>NOT(ISERROR(SEARCH("Bajo",C5)))</formula>
    </cfRule>
    <cfRule type="containsText" dxfId="395" priority="440" operator="containsText" text="No significativo">
      <formula>NOT(ISERROR(SEARCH("No significativo",C5)))</formula>
    </cfRule>
  </conditionalFormatting>
  <conditionalFormatting sqref="E7 I7 M7 R7 M58:M59 I58:I59 E58:E59 M14 I14 E14 E19 I19 M17 M19:M20 I23 E21 M22:M23 E23:E26 I25:I26 M9:M12 I9:I12 E9:E12 M25:M50 I28:I50 E28:E50 R9:R50 E81:E83 I81:I83 M81:M83 E62:E68 I62:I68 M62:M68 M96:M101 I96:I101 E96:E101 R96:R1048576 E108:E110 I108:I110 M108:M110 M114:M1048576 I114:I1048576 E114:E1048576">
    <cfRule type="containsText" dxfId="394" priority="416" operator="containsText" text="Extremo">
      <formula>NOT(ISERROR(SEARCH("Extremo",E7)))</formula>
    </cfRule>
    <cfRule type="containsText" dxfId="393" priority="417" operator="containsText" text="Alto">
      <formula>NOT(ISERROR(SEARCH("Alto",E7)))</formula>
    </cfRule>
    <cfRule type="containsText" dxfId="392" priority="418" operator="containsText" text="Moderado">
      <formula>NOT(ISERROR(SEARCH("Moderado",E7)))</formula>
    </cfRule>
    <cfRule type="containsText" dxfId="391" priority="419" operator="containsText" text="Bajo">
      <formula>NOT(ISERROR(SEARCH("Bajo",E7)))</formula>
    </cfRule>
    <cfRule type="containsText" dxfId="390" priority="420" operator="containsText" text="No significativo">
      <formula>NOT(ISERROR(SEARCH("No significativo",E7)))</formula>
    </cfRule>
  </conditionalFormatting>
  <conditionalFormatting sqref="T9:T50 T96:T1048576 T7:U7">
    <cfRule type="containsText" dxfId="389" priority="386" operator="containsText" text="EXTREMO">
      <formula>NOT(ISERROR(SEARCH("EXTREMO",T7)))</formula>
    </cfRule>
    <cfRule type="containsText" dxfId="388" priority="387" operator="containsText" text="ALTO">
      <formula>NOT(ISERROR(SEARCH("ALTO",T7)))</formula>
    </cfRule>
    <cfRule type="containsText" dxfId="387" priority="388" operator="containsText" text="MODERADO">
      <formula>NOT(ISERROR(SEARCH("MODERADO",T7)))</formula>
    </cfRule>
    <cfRule type="containsText" dxfId="386" priority="389" operator="containsText" text="BAJO">
      <formula>NOT(ISERROR(SEARCH("BAJO",T7)))</formula>
    </cfRule>
    <cfRule type="containsText" dxfId="385" priority="390" operator="containsText" text="NO SIGNIFICATIVO">
      <formula>NOT(ISERROR(SEARCH("NO SIGNIFICATIVO",T7)))</formula>
    </cfRule>
  </conditionalFormatting>
  <conditionalFormatting sqref="K51:K52 G51:G52 C51:C55 G54:G55 K54:K55 P51:P56 P58:P78 P80:P94">
    <cfRule type="containsText" dxfId="384" priority="381" operator="containsText" text="Casi seguro">
      <formula>NOT(ISERROR(SEARCH("Casi seguro",C51)))</formula>
    </cfRule>
    <cfRule type="containsText" dxfId="383" priority="382" operator="containsText" text="Probable">
      <formula>NOT(ISERROR(SEARCH("Probable",C51)))</formula>
    </cfRule>
    <cfRule type="containsText" dxfId="382" priority="383" operator="containsText" text="Moderado">
      <formula>NOT(ISERROR(SEARCH("Moderado",C51)))</formula>
    </cfRule>
    <cfRule type="containsText" dxfId="381" priority="384" operator="containsText" text="Bajo">
      <formula>NOT(ISERROR(SEARCH("Bajo",C51)))</formula>
    </cfRule>
    <cfRule type="containsText" dxfId="380" priority="385" operator="containsText" text="No significativo">
      <formula>NOT(ISERROR(SEARCH("No significativo",C51)))</formula>
    </cfRule>
  </conditionalFormatting>
  <conditionalFormatting sqref="M51:M52 I51:I52 E51:E55 I54:I55 M54:M55 R51:R56 R58:R78 R80:R94">
    <cfRule type="containsText" dxfId="379" priority="376" operator="containsText" text="Extremo">
      <formula>NOT(ISERROR(SEARCH("Extremo",E51)))</formula>
    </cfRule>
    <cfRule type="containsText" dxfId="378" priority="377" operator="containsText" text="Alto">
      <formula>NOT(ISERROR(SEARCH("Alto",E51)))</formula>
    </cfRule>
    <cfRule type="containsText" dxfId="377" priority="378" operator="containsText" text="Moderado">
      <formula>NOT(ISERROR(SEARCH("Moderado",E51)))</formula>
    </cfRule>
    <cfRule type="containsText" dxfId="376" priority="379" operator="containsText" text="Bajo">
      <formula>NOT(ISERROR(SEARCH("Bajo",E51)))</formula>
    </cfRule>
    <cfRule type="containsText" dxfId="375" priority="380" operator="containsText" text="No significativo">
      <formula>NOT(ISERROR(SEARCH("No significativo",E51)))</formula>
    </cfRule>
  </conditionalFormatting>
  <conditionalFormatting sqref="T51:T56 T58:T78 T80:T94">
    <cfRule type="containsText" dxfId="374" priority="371" operator="containsText" text="EXTREMO">
      <formula>NOT(ISERROR(SEARCH("EXTREMO",T51)))</formula>
    </cfRule>
    <cfRule type="containsText" dxfId="373" priority="372" operator="containsText" text="ALTO">
      <formula>NOT(ISERROR(SEARCH("ALTO",T51)))</formula>
    </cfRule>
    <cfRule type="containsText" dxfId="372" priority="373" operator="containsText" text="MODERADO">
      <formula>NOT(ISERROR(SEARCH("MODERADO",T51)))</formula>
    </cfRule>
    <cfRule type="containsText" dxfId="371" priority="374" operator="containsText" text="BAJO">
      <formula>NOT(ISERROR(SEARCH("BAJO",T51)))</formula>
    </cfRule>
    <cfRule type="containsText" dxfId="370" priority="375" operator="containsText" text="NO SIGNIFICATIVO">
      <formula>NOT(ISERROR(SEARCH("NO SIGNIFICATIVO",T51)))</formula>
    </cfRule>
  </conditionalFormatting>
  <conditionalFormatting sqref="C13 G13 K13">
    <cfRule type="containsText" dxfId="369" priority="366" operator="containsText" text="Casi seguro">
      <formula>NOT(ISERROR(SEARCH("Casi seguro",C13)))</formula>
    </cfRule>
    <cfRule type="containsText" dxfId="368" priority="367" operator="containsText" text="Probable">
      <formula>NOT(ISERROR(SEARCH("Probable",C13)))</formula>
    </cfRule>
    <cfRule type="containsText" dxfId="367" priority="368" operator="containsText" text="Moderado">
      <formula>NOT(ISERROR(SEARCH("Moderado",C13)))</formula>
    </cfRule>
    <cfRule type="containsText" dxfId="366" priority="369" operator="containsText" text="Bajo">
      <formula>NOT(ISERROR(SEARCH("Bajo",C13)))</formula>
    </cfRule>
    <cfRule type="containsText" dxfId="365" priority="370" operator="containsText" text="No significativo">
      <formula>NOT(ISERROR(SEARCH("No significativo",C13)))</formula>
    </cfRule>
  </conditionalFormatting>
  <conditionalFormatting sqref="E13 I13 M13">
    <cfRule type="containsText" dxfId="364" priority="361" operator="containsText" text="Extremo">
      <formula>NOT(ISERROR(SEARCH("Extremo",E13)))</formula>
    </cfRule>
    <cfRule type="containsText" dxfId="363" priority="362" operator="containsText" text="Alto">
      <formula>NOT(ISERROR(SEARCH("Alto",E13)))</formula>
    </cfRule>
    <cfRule type="containsText" dxfId="362" priority="363" operator="containsText" text="Moderado">
      <formula>NOT(ISERROR(SEARCH("Moderado",E13)))</formula>
    </cfRule>
    <cfRule type="containsText" dxfId="361" priority="364" operator="containsText" text="Bajo">
      <formula>NOT(ISERROR(SEARCH("Bajo",E13)))</formula>
    </cfRule>
    <cfRule type="containsText" dxfId="360" priority="365" operator="containsText" text="No significativo">
      <formula>NOT(ISERROR(SEARCH("No significativo",E13)))</formula>
    </cfRule>
  </conditionalFormatting>
  <conditionalFormatting sqref="K15 G15 C15">
    <cfRule type="containsText" dxfId="359" priority="356" operator="containsText" text="Casi seguro">
      <formula>NOT(ISERROR(SEARCH("Casi seguro",C15)))</formula>
    </cfRule>
    <cfRule type="containsText" dxfId="358" priority="357" operator="containsText" text="Probable">
      <formula>NOT(ISERROR(SEARCH("Probable",C15)))</formula>
    </cfRule>
    <cfRule type="containsText" dxfId="357" priority="358" operator="containsText" text="Moderado">
      <formula>NOT(ISERROR(SEARCH("Moderado",C15)))</formula>
    </cfRule>
    <cfRule type="containsText" dxfId="356" priority="359" operator="containsText" text="Bajo">
      <formula>NOT(ISERROR(SEARCH("Bajo",C15)))</formula>
    </cfRule>
    <cfRule type="containsText" dxfId="355" priority="360" operator="containsText" text="No significativo">
      <formula>NOT(ISERROR(SEARCH("No significativo",C15)))</formula>
    </cfRule>
  </conditionalFormatting>
  <conditionalFormatting sqref="M15 I15 E15">
    <cfRule type="containsText" dxfId="354" priority="351" operator="containsText" text="Extremo">
      <formula>NOT(ISERROR(SEARCH("Extremo",E15)))</formula>
    </cfRule>
    <cfRule type="containsText" dxfId="353" priority="352" operator="containsText" text="Alto">
      <formula>NOT(ISERROR(SEARCH("Alto",E15)))</formula>
    </cfRule>
    <cfRule type="containsText" dxfId="352" priority="353" operator="containsText" text="Moderado">
      <formula>NOT(ISERROR(SEARCH("Moderado",E15)))</formula>
    </cfRule>
    <cfRule type="containsText" dxfId="351" priority="354" operator="containsText" text="Bajo">
      <formula>NOT(ISERROR(SEARCH("Bajo",E15)))</formula>
    </cfRule>
    <cfRule type="containsText" dxfId="350" priority="355" operator="containsText" text="No significativo">
      <formula>NOT(ISERROR(SEARCH("No significativo",E15)))</formula>
    </cfRule>
  </conditionalFormatting>
  <conditionalFormatting sqref="K16 G16 C16">
    <cfRule type="containsText" dxfId="349" priority="346" operator="containsText" text="Casi seguro">
      <formula>NOT(ISERROR(SEARCH("Casi seguro",C16)))</formula>
    </cfRule>
    <cfRule type="containsText" dxfId="348" priority="347" operator="containsText" text="Probable">
      <formula>NOT(ISERROR(SEARCH("Probable",C16)))</formula>
    </cfRule>
    <cfRule type="containsText" dxfId="347" priority="348" operator="containsText" text="Moderado">
      <formula>NOT(ISERROR(SEARCH("Moderado",C16)))</formula>
    </cfRule>
    <cfRule type="containsText" dxfId="346" priority="349" operator="containsText" text="Bajo">
      <formula>NOT(ISERROR(SEARCH("Bajo",C16)))</formula>
    </cfRule>
    <cfRule type="containsText" dxfId="345" priority="350" operator="containsText" text="No significativo">
      <formula>NOT(ISERROR(SEARCH("No significativo",C16)))</formula>
    </cfRule>
  </conditionalFormatting>
  <conditionalFormatting sqref="M16 I16 E16">
    <cfRule type="containsText" dxfId="344" priority="341" operator="containsText" text="Extremo">
      <formula>NOT(ISERROR(SEARCH("Extremo",E16)))</formula>
    </cfRule>
    <cfRule type="containsText" dxfId="343" priority="342" operator="containsText" text="Alto">
      <formula>NOT(ISERROR(SEARCH("Alto",E16)))</formula>
    </cfRule>
    <cfRule type="containsText" dxfId="342" priority="343" operator="containsText" text="Moderado">
      <formula>NOT(ISERROR(SEARCH("Moderado",E16)))</formula>
    </cfRule>
    <cfRule type="containsText" dxfId="341" priority="344" operator="containsText" text="Bajo">
      <formula>NOT(ISERROR(SEARCH("Bajo",E16)))</formula>
    </cfRule>
    <cfRule type="containsText" dxfId="340" priority="345" operator="containsText" text="No significativo">
      <formula>NOT(ISERROR(SEARCH("No significativo",E16)))</formula>
    </cfRule>
  </conditionalFormatting>
  <conditionalFormatting sqref="K17 G17 C17">
    <cfRule type="containsText" dxfId="339" priority="336" operator="containsText" text="Casi seguro">
      <formula>NOT(ISERROR(SEARCH("Casi seguro",C17)))</formula>
    </cfRule>
    <cfRule type="containsText" dxfId="338" priority="337" operator="containsText" text="Probable">
      <formula>NOT(ISERROR(SEARCH("Probable",C17)))</formula>
    </cfRule>
    <cfRule type="containsText" dxfId="337" priority="338" operator="containsText" text="Moderado">
      <formula>NOT(ISERROR(SEARCH("Moderado",C17)))</formula>
    </cfRule>
    <cfRule type="containsText" dxfId="336" priority="339" operator="containsText" text="Bajo">
      <formula>NOT(ISERROR(SEARCH("Bajo",C17)))</formula>
    </cfRule>
    <cfRule type="containsText" dxfId="335" priority="340" operator="containsText" text="No significativo">
      <formula>NOT(ISERROR(SEARCH("No significativo",C17)))</formula>
    </cfRule>
  </conditionalFormatting>
  <conditionalFormatting sqref="I17 E17">
    <cfRule type="containsText" dxfId="334" priority="331" operator="containsText" text="Extremo">
      <formula>NOT(ISERROR(SEARCH("Extremo",E17)))</formula>
    </cfRule>
    <cfRule type="containsText" dxfId="333" priority="332" operator="containsText" text="Alto">
      <formula>NOT(ISERROR(SEARCH("Alto",E17)))</formula>
    </cfRule>
    <cfRule type="containsText" dxfId="332" priority="333" operator="containsText" text="Moderado">
      <formula>NOT(ISERROR(SEARCH("Moderado",E17)))</formula>
    </cfRule>
    <cfRule type="containsText" dxfId="331" priority="334" operator="containsText" text="Bajo">
      <formula>NOT(ISERROR(SEARCH("Bajo",E17)))</formula>
    </cfRule>
    <cfRule type="containsText" dxfId="330" priority="335" operator="containsText" text="No significativo">
      <formula>NOT(ISERROR(SEARCH("No significativo",E17)))</formula>
    </cfRule>
  </conditionalFormatting>
  <conditionalFormatting sqref="M18">
    <cfRule type="containsText" dxfId="329" priority="326" operator="containsText" text="Extremo">
      <formula>NOT(ISERROR(SEARCH("Extremo",M18)))</formula>
    </cfRule>
    <cfRule type="containsText" dxfId="328" priority="327" operator="containsText" text="Alto">
      <formula>NOT(ISERROR(SEARCH("Alto",M18)))</formula>
    </cfRule>
    <cfRule type="containsText" dxfId="327" priority="328" operator="containsText" text="Moderado">
      <formula>NOT(ISERROR(SEARCH("Moderado",M18)))</formula>
    </cfRule>
    <cfRule type="containsText" dxfId="326" priority="329" operator="containsText" text="Bajo">
      <formula>NOT(ISERROR(SEARCH("Bajo",M18)))</formula>
    </cfRule>
    <cfRule type="containsText" dxfId="325" priority="330" operator="containsText" text="No significativo">
      <formula>NOT(ISERROR(SEARCH("No significativo",M18)))</formula>
    </cfRule>
  </conditionalFormatting>
  <conditionalFormatting sqref="K18 G18 C18">
    <cfRule type="containsText" dxfId="324" priority="321" operator="containsText" text="Casi seguro">
      <formula>NOT(ISERROR(SEARCH("Casi seguro",C18)))</formula>
    </cfRule>
    <cfRule type="containsText" dxfId="323" priority="322" operator="containsText" text="Probable">
      <formula>NOT(ISERROR(SEARCH("Probable",C18)))</formula>
    </cfRule>
    <cfRule type="containsText" dxfId="322" priority="323" operator="containsText" text="Moderado">
      <formula>NOT(ISERROR(SEARCH("Moderado",C18)))</formula>
    </cfRule>
    <cfRule type="containsText" dxfId="321" priority="324" operator="containsText" text="Bajo">
      <formula>NOT(ISERROR(SEARCH("Bajo",C18)))</formula>
    </cfRule>
    <cfRule type="containsText" dxfId="320" priority="325" operator="containsText" text="No significativo">
      <formula>NOT(ISERROR(SEARCH("No significativo",C18)))</formula>
    </cfRule>
  </conditionalFormatting>
  <conditionalFormatting sqref="I18 E18">
    <cfRule type="containsText" dxfId="319" priority="316" operator="containsText" text="Extremo">
      <formula>NOT(ISERROR(SEARCH("Extremo",E18)))</formula>
    </cfRule>
    <cfRule type="containsText" dxfId="318" priority="317" operator="containsText" text="Alto">
      <formula>NOT(ISERROR(SEARCH("Alto",E18)))</formula>
    </cfRule>
    <cfRule type="containsText" dxfId="317" priority="318" operator="containsText" text="Moderado">
      <formula>NOT(ISERROR(SEARCH("Moderado",E18)))</formula>
    </cfRule>
    <cfRule type="containsText" dxfId="316" priority="319" operator="containsText" text="Bajo">
      <formula>NOT(ISERROR(SEARCH("Bajo",E18)))</formula>
    </cfRule>
    <cfRule type="containsText" dxfId="315" priority="320" operator="containsText" text="No significativo">
      <formula>NOT(ISERROR(SEARCH("No significativo",E18)))</formula>
    </cfRule>
  </conditionalFormatting>
  <conditionalFormatting sqref="C20 G20">
    <cfRule type="containsText" dxfId="314" priority="311" operator="containsText" text="Casi seguro">
      <formula>NOT(ISERROR(SEARCH("Casi seguro",C20)))</formula>
    </cfRule>
    <cfRule type="containsText" dxfId="313" priority="312" operator="containsText" text="Probable">
      <formula>NOT(ISERROR(SEARCH("Probable",C20)))</formula>
    </cfRule>
    <cfRule type="containsText" dxfId="312" priority="313" operator="containsText" text="Moderado">
      <formula>NOT(ISERROR(SEARCH("Moderado",C20)))</formula>
    </cfRule>
    <cfRule type="containsText" dxfId="311" priority="314" operator="containsText" text="Bajo">
      <formula>NOT(ISERROR(SEARCH("Bajo",C20)))</formula>
    </cfRule>
    <cfRule type="containsText" dxfId="310" priority="315" operator="containsText" text="No significativo">
      <formula>NOT(ISERROR(SEARCH("No significativo",C20)))</formula>
    </cfRule>
  </conditionalFormatting>
  <conditionalFormatting sqref="E20 I20">
    <cfRule type="containsText" dxfId="309" priority="306" operator="containsText" text="Extremo">
      <formula>NOT(ISERROR(SEARCH("Extremo",E20)))</formula>
    </cfRule>
    <cfRule type="containsText" dxfId="308" priority="307" operator="containsText" text="Alto">
      <formula>NOT(ISERROR(SEARCH("Alto",E20)))</formula>
    </cfRule>
    <cfRule type="containsText" dxfId="307" priority="308" operator="containsText" text="Moderado">
      <formula>NOT(ISERROR(SEARCH("Moderado",E20)))</formula>
    </cfRule>
    <cfRule type="containsText" dxfId="306" priority="309" operator="containsText" text="Bajo">
      <formula>NOT(ISERROR(SEARCH("Bajo",E20)))</formula>
    </cfRule>
    <cfRule type="containsText" dxfId="305" priority="310" operator="containsText" text="No significativo">
      <formula>NOT(ISERROR(SEARCH("No significativo",E20)))</formula>
    </cfRule>
  </conditionalFormatting>
  <conditionalFormatting sqref="K21">
    <cfRule type="containsText" dxfId="304" priority="301" operator="containsText" text="Casi seguro">
      <formula>NOT(ISERROR(SEARCH("Casi seguro",K21)))</formula>
    </cfRule>
    <cfRule type="containsText" dxfId="303" priority="302" operator="containsText" text="Probable">
      <formula>NOT(ISERROR(SEARCH("Probable",K21)))</formula>
    </cfRule>
    <cfRule type="containsText" dxfId="302" priority="303" operator="containsText" text="Moderado">
      <formula>NOT(ISERROR(SEARCH("Moderado",K21)))</formula>
    </cfRule>
    <cfRule type="containsText" dxfId="301" priority="304" operator="containsText" text="Bajo">
      <formula>NOT(ISERROR(SEARCH("Bajo",K21)))</formula>
    </cfRule>
    <cfRule type="containsText" dxfId="300" priority="305" operator="containsText" text="No significativo">
      <formula>NOT(ISERROR(SEARCH("No significativo",K21)))</formula>
    </cfRule>
  </conditionalFormatting>
  <conditionalFormatting sqref="M21">
    <cfRule type="containsText" dxfId="299" priority="296" operator="containsText" text="Extremo">
      <formula>NOT(ISERROR(SEARCH("Extremo",M21)))</formula>
    </cfRule>
    <cfRule type="containsText" dxfId="298" priority="297" operator="containsText" text="Alto">
      <formula>NOT(ISERROR(SEARCH("Alto",M21)))</formula>
    </cfRule>
    <cfRule type="containsText" dxfId="297" priority="298" operator="containsText" text="Moderado">
      <formula>NOT(ISERROR(SEARCH("Moderado",M21)))</formula>
    </cfRule>
    <cfRule type="containsText" dxfId="296" priority="299" operator="containsText" text="Bajo">
      <formula>NOT(ISERROR(SEARCH("Bajo",M21)))</formula>
    </cfRule>
    <cfRule type="containsText" dxfId="295" priority="300" operator="containsText" text="No significativo">
      <formula>NOT(ISERROR(SEARCH("No significativo",M21)))</formula>
    </cfRule>
  </conditionalFormatting>
  <conditionalFormatting sqref="I21">
    <cfRule type="containsText" dxfId="294" priority="291" operator="containsText" text="Extremo">
      <formula>NOT(ISERROR(SEARCH("Extremo",I21)))</formula>
    </cfRule>
    <cfRule type="containsText" dxfId="293" priority="292" operator="containsText" text="Alto">
      <formula>NOT(ISERROR(SEARCH("Alto",I21)))</formula>
    </cfRule>
    <cfRule type="containsText" dxfId="292" priority="293" operator="containsText" text="Moderado">
      <formula>NOT(ISERROR(SEARCH("Moderado",I21)))</formula>
    </cfRule>
    <cfRule type="containsText" dxfId="291" priority="294" operator="containsText" text="Bajo">
      <formula>NOT(ISERROR(SEARCH("Bajo",I21)))</formula>
    </cfRule>
    <cfRule type="containsText" dxfId="290" priority="295" operator="containsText" text="No significativo">
      <formula>NOT(ISERROR(SEARCH("No significativo",I21)))</formula>
    </cfRule>
  </conditionalFormatting>
  <conditionalFormatting sqref="C22 G22">
    <cfRule type="containsText" dxfId="289" priority="286" operator="containsText" text="Casi seguro">
      <formula>NOT(ISERROR(SEARCH("Casi seguro",C22)))</formula>
    </cfRule>
    <cfRule type="containsText" dxfId="288" priority="287" operator="containsText" text="Probable">
      <formula>NOT(ISERROR(SEARCH("Probable",C22)))</formula>
    </cfRule>
    <cfRule type="containsText" dxfId="287" priority="288" operator="containsText" text="Moderado">
      <formula>NOT(ISERROR(SEARCH("Moderado",C22)))</formula>
    </cfRule>
    <cfRule type="containsText" dxfId="286" priority="289" operator="containsText" text="Bajo">
      <formula>NOT(ISERROR(SEARCH("Bajo",C22)))</formula>
    </cfRule>
    <cfRule type="containsText" dxfId="285" priority="290" operator="containsText" text="No significativo">
      <formula>NOT(ISERROR(SEARCH("No significativo",C22)))</formula>
    </cfRule>
  </conditionalFormatting>
  <conditionalFormatting sqref="E22 I22">
    <cfRule type="containsText" dxfId="284" priority="281" operator="containsText" text="Extremo">
      <formula>NOT(ISERROR(SEARCH("Extremo",E22)))</formula>
    </cfRule>
    <cfRule type="containsText" dxfId="283" priority="282" operator="containsText" text="Alto">
      <formula>NOT(ISERROR(SEARCH("Alto",E22)))</formula>
    </cfRule>
    <cfRule type="containsText" dxfId="282" priority="283" operator="containsText" text="Moderado">
      <formula>NOT(ISERROR(SEARCH("Moderado",E22)))</formula>
    </cfRule>
    <cfRule type="containsText" dxfId="281" priority="284" operator="containsText" text="Bajo">
      <formula>NOT(ISERROR(SEARCH("Bajo",E22)))</formula>
    </cfRule>
    <cfRule type="containsText" dxfId="280" priority="285" operator="containsText" text="No significativo">
      <formula>NOT(ISERROR(SEARCH("No significativo",E22)))</formula>
    </cfRule>
  </conditionalFormatting>
  <conditionalFormatting sqref="K24 G24">
    <cfRule type="containsText" dxfId="279" priority="276" operator="containsText" text="Casi seguro">
      <formula>NOT(ISERROR(SEARCH("Casi seguro",G24)))</formula>
    </cfRule>
    <cfRule type="containsText" dxfId="278" priority="277" operator="containsText" text="Probable">
      <formula>NOT(ISERROR(SEARCH("Probable",G24)))</formula>
    </cfRule>
    <cfRule type="containsText" dxfId="277" priority="278" operator="containsText" text="Moderado">
      <formula>NOT(ISERROR(SEARCH("Moderado",G24)))</formula>
    </cfRule>
    <cfRule type="containsText" dxfId="276" priority="279" operator="containsText" text="Bajo">
      <formula>NOT(ISERROR(SEARCH("Bajo",G24)))</formula>
    </cfRule>
    <cfRule type="containsText" dxfId="275" priority="280" operator="containsText" text="No significativo">
      <formula>NOT(ISERROR(SEARCH("No significativo",G24)))</formula>
    </cfRule>
  </conditionalFormatting>
  <conditionalFormatting sqref="I24 M24">
    <cfRule type="containsText" dxfId="274" priority="271" operator="containsText" text="Extremo">
      <formula>NOT(ISERROR(SEARCH("Extremo",I24)))</formula>
    </cfRule>
    <cfRule type="containsText" dxfId="273" priority="272" operator="containsText" text="Alto">
      <formula>NOT(ISERROR(SEARCH("Alto",I24)))</formula>
    </cfRule>
    <cfRule type="containsText" dxfId="272" priority="273" operator="containsText" text="Moderado">
      <formula>NOT(ISERROR(SEARCH("Moderado",I24)))</formula>
    </cfRule>
    <cfRule type="containsText" dxfId="271" priority="274" operator="containsText" text="Bajo">
      <formula>NOT(ISERROR(SEARCH("Bajo",I24)))</formula>
    </cfRule>
    <cfRule type="containsText" dxfId="270" priority="275" operator="containsText" text="No significativo">
      <formula>NOT(ISERROR(SEARCH("No significativo",I24)))</formula>
    </cfRule>
  </conditionalFormatting>
  <conditionalFormatting sqref="C27 G27 K27">
    <cfRule type="containsText" dxfId="269" priority="266" operator="containsText" text="Casi seguro">
      <formula>NOT(ISERROR(SEARCH("Casi seguro",C27)))</formula>
    </cfRule>
    <cfRule type="containsText" dxfId="268" priority="267" operator="containsText" text="Probable">
      <formula>NOT(ISERROR(SEARCH("Probable",C27)))</formula>
    </cfRule>
    <cfRule type="containsText" dxfId="267" priority="268" operator="containsText" text="Moderado">
      <formula>NOT(ISERROR(SEARCH("Moderado",C27)))</formula>
    </cfRule>
    <cfRule type="containsText" dxfId="266" priority="269" operator="containsText" text="Bajo">
      <formula>NOT(ISERROR(SEARCH("Bajo",C27)))</formula>
    </cfRule>
    <cfRule type="containsText" dxfId="265" priority="270" operator="containsText" text="No significativo">
      <formula>NOT(ISERROR(SEARCH("No significativo",C27)))</formula>
    </cfRule>
  </conditionalFormatting>
  <conditionalFormatting sqref="E27 I27">
    <cfRule type="containsText" dxfId="264" priority="261" operator="containsText" text="Extremo">
      <formula>NOT(ISERROR(SEARCH("Extremo",E27)))</formula>
    </cfRule>
    <cfRule type="containsText" dxfId="263" priority="262" operator="containsText" text="Alto">
      <formula>NOT(ISERROR(SEARCH("Alto",E27)))</formula>
    </cfRule>
    <cfRule type="containsText" dxfId="262" priority="263" operator="containsText" text="Moderado">
      <formula>NOT(ISERROR(SEARCH("Moderado",E27)))</formula>
    </cfRule>
    <cfRule type="containsText" dxfId="261" priority="264" operator="containsText" text="Bajo">
      <formula>NOT(ISERROR(SEARCH("Bajo",E27)))</formula>
    </cfRule>
    <cfRule type="containsText" dxfId="260" priority="265" operator="containsText" text="No significativo">
      <formula>NOT(ISERROR(SEARCH("No significativo",E27)))</formula>
    </cfRule>
  </conditionalFormatting>
  <conditionalFormatting sqref="K53 G53">
    <cfRule type="containsText" dxfId="259" priority="256" operator="containsText" text="Casi seguro">
      <formula>NOT(ISERROR(SEARCH("Casi seguro",G53)))</formula>
    </cfRule>
    <cfRule type="containsText" dxfId="258" priority="257" operator="containsText" text="Probable">
      <formula>NOT(ISERROR(SEARCH("Probable",G53)))</formula>
    </cfRule>
    <cfRule type="containsText" dxfId="257" priority="258" operator="containsText" text="Moderado">
      <formula>NOT(ISERROR(SEARCH("Moderado",G53)))</formula>
    </cfRule>
    <cfRule type="containsText" dxfId="256" priority="259" operator="containsText" text="Bajo">
      <formula>NOT(ISERROR(SEARCH("Bajo",G53)))</formula>
    </cfRule>
    <cfRule type="containsText" dxfId="255" priority="260" operator="containsText" text="No significativo">
      <formula>NOT(ISERROR(SEARCH("No significativo",G53)))</formula>
    </cfRule>
  </conditionalFormatting>
  <conditionalFormatting sqref="M53 I53">
    <cfRule type="containsText" dxfId="254" priority="251" operator="containsText" text="Extremo">
      <formula>NOT(ISERROR(SEARCH("Extremo",I53)))</formula>
    </cfRule>
    <cfRule type="containsText" dxfId="253" priority="252" operator="containsText" text="Alto">
      <formula>NOT(ISERROR(SEARCH("Alto",I53)))</formula>
    </cfRule>
    <cfRule type="containsText" dxfId="252" priority="253" operator="containsText" text="Moderado">
      <formula>NOT(ISERROR(SEARCH("Moderado",I53)))</formula>
    </cfRule>
    <cfRule type="containsText" dxfId="251" priority="254" operator="containsText" text="Bajo">
      <formula>NOT(ISERROR(SEARCH("Bajo",I53)))</formula>
    </cfRule>
    <cfRule type="containsText" dxfId="250" priority="255" operator="containsText" text="No significativo">
      <formula>NOT(ISERROR(SEARCH("No significativo",I53)))</formula>
    </cfRule>
  </conditionalFormatting>
  <conditionalFormatting sqref="C56 G56 K56">
    <cfRule type="containsText" dxfId="249" priority="246" operator="containsText" text="Casi seguro">
      <formula>NOT(ISERROR(SEARCH("Casi seguro",C56)))</formula>
    </cfRule>
    <cfRule type="containsText" dxfId="248" priority="247" operator="containsText" text="Probable">
      <formula>NOT(ISERROR(SEARCH("Probable",C56)))</formula>
    </cfRule>
    <cfRule type="containsText" dxfId="247" priority="248" operator="containsText" text="Moderado">
      <formula>NOT(ISERROR(SEARCH("Moderado",C56)))</formula>
    </cfRule>
    <cfRule type="containsText" dxfId="246" priority="249" operator="containsText" text="Bajo">
      <formula>NOT(ISERROR(SEARCH("Bajo",C56)))</formula>
    </cfRule>
    <cfRule type="containsText" dxfId="245" priority="250" operator="containsText" text="No significativo">
      <formula>NOT(ISERROR(SEARCH("No significativo",C56)))</formula>
    </cfRule>
  </conditionalFormatting>
  <conditionalFormatting sqref="E56 I56 M56">
    <cfRule type="containsText" dxfId="244" priority="241" operator="containsText" text="Extremo">
      <formula>NOT(ISERROR(SEARCH("Extremo",E56)))</formula>
    </cfRule>
    <cfRule type="containsText" dxfId="243" priority="242" operator="containsText" text="Alto">
      <formula>NOT(ISERROR(SEARCH("Alto",E56)))</formula>
    </cfRule>
    <cfRule type="containsText" dxfId="242" priority="243" operator="containsText" text="Moderado">
      <formula>NOT(ISERROR(SEARCH("Moderado",E56)))</formula>
    </cfRule>
    <cfRule type="containsText" dxfId="241" priority="244" operator="containsText" text="Bajo">
      <formula>NOT(ISERROR(SEARCH("Bajo",E56)))</formula>
    </cfRule>
    <cfRule type="containsText" dxfId="240" priority="245" operator="containsText" text="No significativo">
      <formula>NOT(ISERROR(SEARCH("No significativo",E56)))</formula>
    </cfRule>
  </conditionalFormatting>
  <conditionalFormatting sqref="K60 G60 C60">
    <cfRule type="containsText" dxfId="239" priority="236" operator="containsText" text="Casi seguro">
      <formula>NOT(ISERROR(SEARCH("Casi seguro",C60)))</formula>
    </cfRule>
    <cfRule type="containsText" dxfId="238" priority="237" operator="containsText" text="Probable">
      <formula>NOT(ISERROR(SEARCH("Probable",C60)))</formula>
    </cfRule>
    <cfRule type="containsText" dxfId="237" priority="238" operator="containsText" text="Moderado">
      <formula>NOT(ISERROR(SEARCH("Moderado",C60)))</formula>
    </cfRule>
    <cfRule type="containsText" dxfId="236" priority="239" operator="containsText" text="Bajo">
      <formula>NOT(ISERROR(SEARCH("Bajo",C60)))</formula>
    </cfRule>
    <cfRule type="containsText" dxfId="235" priority="240" operator="containsText" text="No significativo">
      <formula>NOT(ISERROR(SEARCH("No significativo",C60)))</formula>
    </cfRule>
  </conditionalFormatting>
  <conditionalFormatting sqref="M60 I60 E60">
    <cfRule type="containsText" dxfId="234" priority="231" operator="containsText" text="Extremo">
      <formula>NOT(ISERROR(SEARCH("Extremo",E60)))</formula>
    </cfRule>
    <cfRule type="containsText" dxfId="233" priority="232" operator="containsText" text="Alto">
      <formula>NOT(ISERROR(SEARCH("Alto",E60)))</formula>
    </cfRule>
    <cfRule type="containsText" dxfId="232" priority="233" operator="containsText" text="Moderado">
      <formula>NOT(ISERROR(SEARCH("Moderado",E60)))</formula>
    </cfRule>
    <cfRule type="containsText" dxfId="231" priority="234" operator="containsText" text="Bajo">
      <formula>NOT(ISERROR(SEARCH("Bajo",E60)))</formula>
    </cfRule>
    <cfRule type="containsText" dxfId="230" priority="235" operator="containsText" text="No significativo">
      <formula>NOT(ISERROR(SEARCH("No significativo",E60)))</formula>
    </cfRule>
  </conditionalFormatting>
  <conditionalFormatting sqref="K61 G61 C61">
    <cfRule type="containsText" dxfId="229" priority="226" operator="containsText" text="Casi seguro">
      <formula>NOT(ISERROR(SEARCH("Casi seguro",C61)))</formula>
    </cfRule>
    <cfRule type="containsText" dxfId="228" priority="227" operator="containsText" text="Probable">
      <formula>NOT(ISERROR(SEARCH("Probable",C61)))</formula>
    </cfRule>
    <cfRule type="containsText" dxfId="227" priority="228" operator="containsText" text="Moderado">
      <formula>NOT(ISERROR(SEARCH("Moderado",C61)))</formula>
    </cfRule>
    <cfRule type="containsText" dxfId="226" priority="229" operator="containsText" text="Bajo">
      <formula>NOT(ISERROR(SEARCH("Bajo",C61)))</formula>
    </cfRule>
    <cfRule type="containsText" dxfId="225" priority="230" operator="containsText" text="No significativo">
      <formula>NOT(ISERROR(SEARCH("No significativo",C61)))</formula>
    </cfRule>
  </conditionalFormatting>
  <conditionalFormatting sqref="M61 I61 E61">
    <cfRule type="containsText" dxfId="224" priority="221" operator="containsText" text="Extremo">
      <formula>NOT(ISERROR(SEARCH("Extremo",E61)))</formula>
    </cfRule>
    <cfRule type="containsText" dxfId="223" priority="222" operator="containsText" text="Alto">
      <formula>NOT(ISERROR(SEARCH("Alto",E61)))</formula>
    </cfRule>
    <cfRule type="containsText" dxfId="222" priority="223" operator="containsText" text="Moderado">
      <formula>NOT(ISERROR(SEARCH("Moderado",E61)))</formula>
    </cfRule>
    <cfRule type="containsText" dxfId="221" priority="224" operator="containsText" text="Bajo">
      <formula>NOT(ISERROR(SEARCH("Bajo",E61)))</formula>
    </cfRule>
    <cfRule type="containsText" dxfId="220" priority="225" operator="containsText" text="No significativo">
      <formula>NOT(ISERROR(SEARCH("No significativo",E61)))</formula>
    </cfRule>
  </conditionalFormatting>
  <conditionalFormatting sqref="K69 G69 C69">
    <cfRule type="containsText" dxfId="219" priority="216" operator="containsText" text="Casi seguro">
      <formula>NOT(ISERROR(SEARCH("Casi seguro",C69)))</formula>
    </cfRule>
    <cfRule type="containsText" dxfId="218" priority="217" operator="containsText" text="Probable">
      <formula>NOT(ISERROR(SEARCH("Probable",C69)))</formula>
    </cfRule>
    <cfRule type="containsText" dxfId="217" priority="218" operator="containsText" text="Moderado">
      <formula>NOT(ISERROR(SEARCH("Moderado",C69)))</formula>
    </cfRule>
    <cfRule type="containsText" dxfId="216" priority="219" operator="containsText" text="Bajo">
      <formula>NOT(ISERROR(SEARCH("Bajo",C69)))</formula>
    </cfRule>
    <cfRule type="containsText" dxfId="215" priority="220" operator="containsText" text="No significativo">
      <formula>NOT(ISERROR(SEARCH("No significativo",C69)))</formula>
    </cfRule>
  </conditionalFormatting>
  <conditionalFormatting sqref="M69 I69 E69">
    <cfRule type="containsText" dxfId="214" priority="211" operator="containsText" text="Extremo">
      <formula>NOT(ISERROR(SEARCH("Extremo",E69)))</formula>
    </cfRule>
    <cfRule type="containsText" dxfId="213" priority="212" operator="containsText" text="Alto">
      <formula>NOT(ISERROR(SEARCH("Alto",E69)))</formula>
    </cfRule>
    <cfRule type="containsText" dxfId="212" priority="213" operator="containsText" text="Moderado">
      <formula>NOT(ISERROR(SEARCH("Moderado",E69)))</formula>
    </cfRule>
    <cfRule type="containsText" dxfId="211" priority="214" operator="containsText" text="Bajo">
      <formula>NOT(ISERROR(SEARCH("Bajo",E69)))</formula>
    </cfRule>
    <cfRule type="containsText" dxfId="210" priority="215" operator="containsText" text="No significativo">
      <formula>NOT(ISERROR(SEARCH("No significativo",E69)))</formula>
    </cfRule>
  </conditionalFormatting>
  <conditionalFormatting sqref="K70 G70 C70">
    <cfRule type="containsText" dxfId="209" priority="206" operator="containsText" text="Casi seguro">
      <formula>NOT(ISERROR(SEARCH("Casi seguro",C70)))</formula>
    </cfRule>
    <cfRule type="containsText" dxfId="208" priority="207" operator="containsText" text="Probable">
      <formula>NOT(ISERROR(SEARCH("Probable",C70)))</formula>
    </cfRule>
    <cfRule type="containsText" dxfId="207" priority="208" operator="containsText" text="Moderado">
      <formula>NOT(ISERROR(SEARCH("Moderado",C70)))</formula>
    </cfRule>
    <cfRule type="containsText" dxfId="206" priority="209" operator="containsText" text="Bajo">
      <formula>NOT(ISERROR(SEARCH("Bajo",C70)))</formula>
    </cfRule>
    <cfRule type="containsText" dxfId="205" priority="210" operator="containsText" text="No significativo">
      <formula>NOT(ISERROR(SEARCH("No significativo",C70)))</formula>
    </cfRule>
  </conditionalFormatting>
  <conditionalFormatting sqref="M70 I70 E70">
    <cfRule type="containsText" dxfId="204" priority="201" operator="containsText" text="Extremo">
      <formula>NOT(ISERROR(SEARCH("Extremo",E70)))</formula>
    </cfRule>
    <cfRule type="containsText" dxfId="203" priority="202" operator="containsText" text="Alto">
      <formula>NOT(ISERROR(SEARCH("Alto",E70)))</formula>
    </cfRule>
    <cfRule type="containsText" dxfId="202" priority="203" operator="containsText" text="Moderado">
      <formula>NOT(ISERROR(SEARCH("Moderado",E70)))</formula>
    </cfRule>
    <cfRule type="containsText" dxfId="201" priority="204" operator="containsText" text="Bajo">
      <formula>NOT(ISERROR(SEARCH("Bajo",E70)))</formula>
    </cfRule>
    <cfRule type="containsText" dxfId="200" priority="205" operator="containsText" text="No significativo">
      <formula>NOT(ISERROR(SEARCH("No significativo",E70)))</formula>
    </cfRule>
  </conditionalFormatting>
  <conditionalFormatting sqref="K71:K72 G71:G72 C71:C73">
    <cfRule type="containsText" dxfId="199" priority="196" operator="containsText" text="Casi seguro">
      <formula>NOT(ISERROR(SEARCH("Casi seguro",C71)))</formula>
    </cfRule>
    <cfRule type="containsText" dxfId="198" priority="197" operator="containsText" text="Probable">
      <formula>NOT(ISERROR(SEARCH("Probable",C71)))</formula>
    </cfRule>
    <cfRule type="containsText" dxfId="197" priority="198" operator="containsText" text="Moderado">
      <formula>NOT(ISERROR(SEARCH("Moderado",C71)))</formula>
    </cfRule>
    <cfRule type="containsText" dxfId="196" priority="199" operator="containsText" text="Bajo">
      <formula>NOT(ISERROR(SEARCH("Bajo",C71)))</formula>
    </cfRule>
    <cfRule type="containsText" dxfId="195" priority="200" operator="containsText" text="No significativo">
      <formula>NOT(ISERROR(SEARCH("No significativo",C71)))</formula>
    </cfRule>
  </conditionalFormatting>
  <conditionalFormatting sqref="M71:M72 I71:I72 E71:E73">
    <cfRule type="containsText" dxfId="194" priority="191" operator="containsText" text="Extremo">
      <formula>NOT(ISERROR(SEARCH("Extremo",E71)))</formula>
    </cfRule>
    <cfRule type="containsText" dxfId="193" priority="192" operator="containsText" text="Alto">
      <formula>NOT(ISERROR(SEARCH("Alto",E71)))</formula>
    </cfRule>
    <cfRule type="containsText" dxfId="192" priority="193" operator="containsText" text="Moderado">
      <formula>NOT(ISERROR(SEARCH("Moderado",E71)))</formula>
    </cfRule>
    <cfRule type="containsText" dxfId="191" priority="194" operator="containsText" text="Bajo">
      <formula>NOT(ISERROR(SEARCH("Bajo",E71)))</formula>
    </cfRule>
    <cfRule type="containsText" dxfId="190" priority="195" operator="containsText" text="No significativo">
      <formula>NOT(ISERROR(SEARCH("No significativo",E71)))</formula>
    </cfRule>
  </conditionalFormatting>
  <conditionalFormatting sqref="K73 G73">
    <cfRule type="containsText" dxfId="189" priority="186" operator="containsText" text="Casi seguro">
      <formula>NOT(ISERROR(SEARCH("Casi seguro",G73)))</formula>
    </cfRule>
    <cfRule type="containsText" dxfId="188" priority="187" operator="containsText" text="Probable">
      <formula>NOT(ISERROR(SEARCH("Probable",G73)))</formula>
    </cfRule>
    <cfRule type="containsText" dxfId="187" priority="188" operator="containsText" text="Moderado">
      <formula>NOT(ISERROR(SEARCH("Moderado",G73)))</formula>
    </cfRule>
    <cfRule type="containsText" dxfId="186" priority="189" operator="containsText" text="Bajo">
      <formula>NOT(ISERROR(SEARCH("Bajo",G73)))</formula>
    </cfRule>
    <cfRule type="containsText" dxfId="185" priority="190" operator="containsText" text="No significativo">
      <formula>NOT(ISERROR(SEARCH("No significativo",G73)))</formula>
    </cfRule>
  </conditionalFormatting>
  <conditionalFormatting sqref="M73 I73">
    <cfRule type="containsText" dxfId="184" priority="181" operator="containsText" text="Extremo">
      <formula>NOT(ISERROR(SEARCH("Extremo",I73)))</formula>
    </cfRule>
    <cfRule type="containsText" dxfId="183" priority="182" operator="containsText" text="Alto">
      <formula>NOT(ISERROR(SEARCH("Alto",I73)))</formula>
    </cfRule>
    <cfRule type="containsText" dxfId="182" priority="183" operator="containsText" text="Moderado">
      <formula>NOT(ISERROR(SEARCH("Moderado",I73)))</formula>
    </cfRule>
    <cfRule type="containsText" dxfId="181" priority="184" operator="containsText" text="Bajo">
      <formula>NOT(ISERROR(SEARCH("Bajo",I73)))</formula>
    </cfRule>
    <cfRule type="containsText" dxfId="180" priority="185" operator="containsText" text="No significativo">
      <formula>NOT(ISERROR(SEARCH("No significativo",I73)))</formula>
    </cfRule>
  </conditionalFormatting>
  <conditionalFormatting sqref="K74:K75 G74:G75 C74:C75">
    <cfRule type="containsText" dxfId="179" priority="176" operator="containsText" text="Casi seguro">
      <formula>NOT(ISERROR(SEARCH("Casi seguro",C74)))</formula>
    </cfRule>
    <cfRule type="containsText" dxfId="178" priority="177" operator="containsText" text="Probable">
      <formula>NOT(ISERROR(SEARCH("Probable",C74)))</formula>
    </cfRule>
    <cfRule type="containsText" dxfId="177" priority="178" operator="containsText" text="Moderado">
      <formula>NOT(ISERROR(SEARCH("Moderado",C74)))</formula>
    </cfRule>
    <cfRule type="containsText" dxfId="176" priority="179" operator="containsText" text="Bajo">
      <formula>NOT(ISERROR(SEARCH("Bajo",C74)))</formula>
    </cfRule>
    <cfRule type="containsText" dxfId="175" priority="180" operator="containsText" text="No significativo">
      <formula>NOT(ISERROR(SEARCH("No significativo",C74)))</formula>
    </cfRule>
  </conditionalFormatting>
  <conditionalFormatting sqref="M74:M75 I74:I75 E74:E75">
    <cfRule type="containsText" dxfId="174" priority="171" operator="containsText" text="Extremo">
      <formula>NOT(ISERROR(SEARCH("Extremo",E74)))</formula>
    </cfRule>
    <cfRule type="containsText" dxfId="173" priority="172" operator="containsText" text="Alto">
      <formula>NOT(ISERROR(SEARCH("Alto",E74)))</formula>
    </cfRule>
    <cfRule type="containsText" dxfId="172" priority="173" operator="containsText" text="Moderado">
      <formula>NOT(ISERROR(SEARCH("Moderado",E74)))</formula>
    </cfRule>
    <cfRule type="containsText" dxfId="171" priority="174" operator="containsText" text="Bajo">
      <formula>NOT(ISERROR(SEARCH("Bajo",E74)))</formula>
    </cfRule>
    <cfRule type="containsText" dxfId="170" priority="175" operator="containsText" text="No significativo">
      <formula>NOT(ISERROR(SEARCH("No significativo",E74)))</formula>
    </cfRule>
  </conditionalFormatting>
  <conditionalFormatting sqref="C76:C77 G76:G77 K76:K77">
    <cfRule type="containsText" dxfId="169" priority="166" operator="containsText" text="Casi seguro">
      <formula>NOT(ISERROR(SEARCH("Casi seguro",C76)))</formula>
    </cfRule>
    <cfRule type="containsText" dxfId="168" priority="167" operator="containsText" text="Probable">
      <formula>NOT(ISERROR(SEARCH("Probable",C76)))</formula>
    </cfRule>
    <cfRule type="containsText" dxfId="167" priority="168" operator="containsText" text="Moderado">
      <formula>NOT(ISERROR(SEARCH("Moderado",C76)))</formula>
    </cfRule>
    <cfRule type="containsText" dxfId="166" priority="169" operator="containsText" text="Bajo">
      <formula>NOT(ISERROR(SEARCH("Bajo",C76)))</formula>
    </cfRule>
    <cfRule type="containsText" dxfId="165" priority="170" operator="containsText" text="No significativo">
      <formula>NOT(ISERROR(SEARCH("No significativo",C76)))</formula>
    </cfRule>
  </conditionalFormatting>
  <conditionalFormatting sqref="E76:E77 I76:I77 M76:M77">
    <cfRule type="containsText" dxfId="164" priority="161" operator="containsText" text="Extremo">
      <formula>NOT(ISERROR(SEARCH("Extremo",E76)))</formula>
    </cfRule>
    <cfRule type="containsText" dxfId="163" priority="162" operator="containsText" text="Alto">
      <formula>NOT(ISERROR(SEARCH("Alto",E76)))</formula>
    </cfRule>
    <cfRule type="containsText" dxfId="162" priority="163" operator="containsText" text="Moderado">
      <formula>NOT(ISERROR(SEARCH("Moderado",E76)))</formula>
    </cfRule>
    <cfRule type="containsText" dxfId="161" priority="164" operator="containsText" text="Bajo">
      <formula>NOT(ISERROR(SEARCH("Bajo",E76)))</formula>
    </cfRule>
    <cfRule type="containsText" dxfId="160" priority="165" operator="containsText" text="No significativo">
      <formula>NOT(ISERROR(SEARCH("No significativo",E76)))</formula>
    </cfRule>
  </conditionalFormatting>
  <conditionalFormatting sqref="C78 G78 K78">
    <cfRule type="containsText" dxfId="159" priority="156" operator="containsText" text="Casi seguro">
      <formula>NOT(ISERROR(SEARCH("Casi seguro",C78)))</formula>
    </cfRule>
    <cfRule type="containsText" dxfId="158" priority="157" operator="containsText" text="Probable">
      <formula>NOT(ISERROR(SEARCH("Probable",C78)))</formula>
    </cfRule>
    <cfRule type="containsText" dxfId="157" priority="158" operator="containsText" text="Moderado">
      <formula>NOT(ISERROR(SEARCH("Moderado",C78)))</formula>
    </cfRule>
    <cfRule type="containsText" dxfId="156" priority="159" operator="containsText" text="Bajo">
      <formula>NOT(ISERROR(SEARCH("Bajo",C78)))</formula>
    </cfRule>
    <cfRule type="containsText" dxfId="155" priority="160" operator="containsText" text="No significativo">
      <formula>NOT(ISERROR(SEARCH("No significativo",C78)))</formula>
    </cfRule>
  </conditionalFormatting>
  <conditionalFormatting sqref="E78 I78 M78">
    <cfRule type="containsText" dxfId="154" priority="151" operator="containsText" text="Extremo">
      <formula>NOT(ISERROR(SEARCH("Extremo",E78)))</formula>
    </cfRule>
    <cfRule type="containsText" dxfId="153" priority="152" operator="containsText" text="Alto">
      <formula>NOT(ISERROR(SEARCH("Alto",E78)))</formula>
    </cfRule>
    <cfRule type="containsText" dxfId="152" priority="153" operator="containsText" text="Moderado">
      <formula>NOT(ISERROR(SEARCH("Moderado",E78)))</formula>
    </cfRule>
    <cfRule type="containsText" dxfId="151" priority="154" operator="containsText" text="Bajo">
      <formula>NOT(ISERROR(SEARCH("Bajo",E78)))</formula>
    </cfRule>
    <cfRule type="containsText" dxfId="150" priority="155" operator="containsText" text="No significativo">
      <formula>NOT(ISERROR(SEARCH("No significativo",E78)))</formula>
    </cfRule>
  </conditionalFormatting>
  <conditionalFormatting sqref="K80 G80 C80">
    <cfRule type="containsText" dxfId="149" priority="146" operator="containsText" text="Casi seguro">
      <formula>NOT(ISERROR(SEARCH("Casi seguro",C80)))</formula>
    </cfRule>
    <cfRule type="containsText" dxfId="148" priority="147" operator="containsText" text="Probable">
      <formula>NOT(ISERROR(SEARCH("Probable",C80)))</formula>
    </cfRule>
    <cfRule type="containsText" dxfId="147" priority="148" operator="containsText" text="Moderado">
      <formula>NOT(ISERROR(SEARCH("Moderado",C80)))</formula>
    </cfRule>
    <cfRule type="containsText" dxfId="146" priority="149" operator="containsText" text="Bajo">
      <formula>NOT(ISERROR(SEARCH("Bajo",C80)))</formula>
    </cfRule>
    <cfRule type="containsText" dxfId="145" priority="150" operator="containsText" text="No significativo">
      <formula>NOT(ISERROR(SEARCH("No significativo",C80)))</formula>
    </cfRule>
  </conditionalFormatting>
  <conditionalFormatting sqref="M80 I80 E80">
    <cfRule type="containsText" dxfId="144" priority="141" operator="containsText" text="Extremo">
      <formula>NOT(ISERROR(SEARCH("Extremo",E80)))</formula>
    </cfRule>
    <cfRule type="containsText" dxfId="143" priority="142" operator="containsText" text="Alto">
      <formula>NOT(ISERROR(SEARCH("Alto",E80)))</formula>
    </cfRule>
    <cfRule type="containsText" dxfId="142" priority="143" operator="containsText" text="Moderado">
      <formula>NOT(ISERROR(SEARCH("Moderado",E80)))</formula>
    </cfRule>
    <cfRule type="containsText" dxfId="141" priority="144" operator="containsText" text="Bajo">
      <formula>NOT(ISERROR(SEARCH("Bajo",E80)))</formula>
    </cfRule>
    <cfRule type="containsText" dxfId="140" priority="145" operator="containsText" text="No significativo">
      <formula>NOT(ISERROR(SEARCH("No significativo",E80)))</formula>
    </cfRule>
  </conditionalFormatting>
  <conditionalFormatting sqref="K84 G84 C84">
    <cfRule type="containsText" dxfId="139" priority="136" operator="containsText" text="Casi seguro">
      <formula>NOT(ISERROR(SEARCH("Casi seguro",C84)))</formula>
    </cfRule>
    <cfRule type="containsText" dxfId="138" priority="137" operator="containsText" text="Probable">
      <formula>NOT(ISERROR(SEARCH("Probable",C84)))</formula>
    </cfRule>
    <cfRule type="containsText" dxfId="137" priority="138" operator="containsText" text="Moderado">
      <formula>NOT(ISERROR(SEARCH("Moderado",C84)))</formula>
    </cfRule>
    <cfRule type="containsText" dxfId="136" priority="139" operator="containsText" text="Bajo">
      <formula>NOT(ISERROR(SEARCH("Bajo",C84)))</formula>
    </cfRule>
    <cfRule type="containsText" dxfId="135" priority="140" operator="containsText" text="No significativo">
      <formula>NOT(ISERROR(SEARCH("No significativo",C84)))</formula>
    </cfRule>
  </conditionalFormatting>
  <conditionalFormatting sqref="M84 I84 E84">
    <cfRule type="containsText" dxfId="134" priority="131" operator="containsText" text="Extremo">
      <formula>NOT(ISERROR(SEARCH("Extremo",E84)))</formula>
    </cfRule>
    <cfRule type="containsText" dxfId="133" priority="132" operator="containsText" text="Alto">
      <formula>NOT(ISERROR(SEARCH("Alto",E84)))</formula>
    </cfRule>
    <cfRule type="containsText" dxfId="132" priority="133" operator="containsText" text="Moderado">
      <formula>NOT(ISERROR(SEARCH("Moderado",E84)))</formula>
    </cfRule>
    <cfRule type="containsText" dxfId="131" priority="134" operator="containsText" text="Bajo">
      <formula>NOT(ISERROR(SEARCH("Bajo",E84)))</formula>
    </cfRule>
    <cfRule type="containsText" dxfId="130" priority="135" operator="containsText" text="No significativo">
      <formula>NOT(ISERROR(SEARCH("No significativo",E84)))</formula>
    </cfRule>
  </conditionalFormatting>
  <conditionalFormatting sqref="K85 G85 C85">
    <cfRule type="containsText" dxfId="129" priority="126" operator="containsText" text="Casi seguro">
      <formula>NOT(ISERROR(SEARCH("Casi seguro",C85)))</formula>
    </cfRule>
    <cfRule type="containsText" dxfId="128" priority="127" operator="containsText" text="Probable">
      <formula>NOT(ISERROR(SEARCH("Probable",C85)))</formula>
    </cfRule>
    <cfRule type="containsText" dxfId="127" priority="128" operator="containsText" text="Moderado">
      <formula>NOT(ISERROR(SEARCH("Moderado",C85)))</formula>
    </cfRule>
    <cfRule type="containsText" dxfId="126" priority="129" operator="containsText" text="Bajo">
      <formula>NOT(ISERROR(SEARCH("Bajo",C85)))</formula>
    </cfRule>
    <cfRule type="containsText" dxfId="125" priority="130" operator="containsText" text="No significativo">
      <formula>NOT(ISERROR(SEARCH("No significativo",C85)))</formula>
    </cfRule>
  </conditionalFormatting>
  <conditionalFormatting sqref="M85 I85 E85">
    <cfRule type="containsText" dxfId="124" priority="121" operator="containsText" text="Extremo">
      <formula>NOT(ISERROR(SEARCH("Extremo",E85)))</formula>
    </cfRule>
    <cfRule type="containsText" dxfId="123" priority="122" operator="containsText" text="Alto">
      <formula>NOT(ISERROR(SEARCH("Alto",E85)))</formula>
    </cfRule>
    <cfRule type="containsText" dxfId="122" priority="123" operator="containsText" text="Moderado">
      <formula>NOT(ISERROR(SEARCH("Moderado",E85)))</formula>
    </cfRule>
    <cfRule type="containsText" dxfId="121" priority="124" operator="containsText" text="Bajo">
      <formula>NOT(ISERROR(SEARCH("Bajo",E85)))</formula>
    </cfRule>
    <cfRule type="containsText" dxfId="120" priority="125" operator="containsText" text="No significativo">
      <formula>NOT(ISERROR(SEARCH("No significativo",E85)))</formula>
    </cfRule>
  </conditionalFormatting>
  <conditionalFormatting sqref="C86 G86 K86">
    <cfRule type="containsText" dxfId="119" priority="116" operator="containsText" text="Casi seguro">
      <formula>NOT(ISERROR(SEARCH("Casi seguro",C86)))</formula>
    </cfRule>
    <cfRule type="containsText" dxfId="118" priority="117" operator="containsText" text="Probable">
      <formula>NOT(ISERROR(SEARCH("Probable",C86)))</formula>
    </cfRule>
    <cfRule type="containsText" dxfId="117" priority="118" operator="containsText" text="Moderado">
      <formula>NOT(ISERROR(SEARCH("Moderado",C86)))</formula>
    </cfRule>
    <cfRule type="containsText" dxfId="116" priority="119" operator="containsText" text="Bajo">
      <formula>NOT(ISERROR(SEARCH("Bajo",C86)))</formula>
    </cfRule>
    <cfRule type="containsText" dxfId="115" priority="120" operator="containsText" text="No significativo">
      <formula>NOT(ISERROR(SEARCH("No significativo",C86)))</formula>
    </cfRule>
  </conditionalFormatting>
  <conditionalFormatting sqref="E86 I86 M86">
    <cfRule type="containsText" dxfId="114" priority="111" operator="containsText" text="Extremo">
      <formula>NOT(ISERROR(SEARCH("Extremo",E86)))</formula>
    </cfRule>
    <cfRule type="containsText" dxfId="113" priority="112" operator="containsText" text="Alto">
      <formula>NOT(ISERROR(SEARCH("Alto",E86)))</formula>
    </cfRule>
    <cfRule type="containsText" dxfId="112" priority="113" operator="containsText" text="Moderado">
      <formula>NOT(ISERROR(SEARCH("Moderado",E86)))</formula>
    </cfRule>
    <cfRule type="containsText" dxfId="111" priority="114" operator="containsText" text="Bajo">
      <formula>NOT(ISERROR(SEARCH("Bajo",E86)))</formula>
    </cfRule>
    <cfRule type="containsText" dxfId="110" priority="115" operator="containsText" text="No significativo">
      <formula>NOT(ISERROR(SEARCH("No significativo",E86)))</formula>
    </cfRule>
  </conditionalFormatting>
  <conditionalFormatting sqref="K87:K88 G87:G88 C87:C88">
    <cfRule type="containsText" dxfId="109" priority="106" operator="containsText" text="Casi seguro">
      <formula>NOT(ISERROR(SEARCH("Casi seguro",C87)))</formula>
    </cfRule>
    <cfRule type="containsText" dxfId="108" priority="107" operator="containsText" text="Probable">
      <formula>NOT(ISERROR(SEARCH("Probable",C87)))</formula>
    </cfRule>
    <cfRule type="containsText" dxfId="107" priority="108" operator="containsText" text="Moderado">
      <formula>NOT(ISERROR(SEARCH("Moderado",C87)))</formula>
    </cfRule>
    <cfRule type="containsText" dxfId="106" priority="109" operator="containsText" text="Bajo">
      <formula>NOT(ISERROR(SEARCH("Bajo",C87)))</formula>
    </cfRule>
    <cfRule type="containsText" dxfId="105" priority="110" operator="containsText" text="No significativo">
      <formula>NOT(ISERROR(SEARCH("No significativo",C87)))</formula>
    </cfRule>
  </conditionalFormatting>
  <conditionalFormatting sqref="M87:M88 I87:I88 E87:E88">
    <cfRule type="containsText" dxfId="104" priority="101" operator="containsText" text="Extremo">
      <formula>NOT(ISERROR(SEARCH("Extremo",E87)))</formula>
    </cfRule>
    <cfRule type="containsText" dxfId="103" priority="102" operator="containsText" text="Alto">
      <formula>NOT(ISERROR(SEARCH("Alto",E87)))</formula>
    </cfRule>
    <cfRule type="containsText" dxfId="102" priority="103" operator="containsText" text="Moderado">
      <formula>NOT(ISERROR(SEARCH("Moderado",E87)))</formula>
    </cfRule>
    <cfRule type="containsText" dxfId="101" priority="104" operator="containsText" text="Bajo">
      <formula>NOT(ISERROR(SEARCH("Bajo",E87)))</formula>
    </cfRule>
    <cfRule type="containsText" dxfId="100" priority="105" operator="containsText" text="No significativo">
      <formula>NOT(ISERROR(SEARCH("No significativo",E87)))</formula>
    </cfRule>
  </conditionalFormatting>
  <conditionalFormatting sqref="K89:K90 G89:G90 C89:C91">
    <cfRule type="containsText" dxfId="99" priority="96" operator="containsText" text="Casi seguro">
      <formula>NOT(ISERROR(SEARCH("Casi seguro",C89)))</formula>
    </cfRule>
    <cfRule type="containsText" dxfId="98" priority="97" operator="containsText" text="Probable">
      <formula>NOT(ISERROR(SEARCH("Probable",C89)))</formula>
    </cfRule>
    <cfRule type="containsText" dxfId="97" priority="98" operator="containsText" text="Moderado">
      <formula>NOT(ISERROR(SEARCH("Moderado",C89)))</formula>
    </cfRule>
    <cfRule type="containsText" dxfId="96" priority="99" operator="containsText" text="Bajo">
      <formula>NOT(ISERROR(SEARCH("Bajo",C89)))</formula>
    </cfRule>
    <cfRule type="containsText" dxfId="95" priority="100" operator="containsText" text="No significativo">
      <formula>NOT(ISERROR(SEARCH("No significativo",C89)))</formula>
    </cfRule>
  </conditionalFormatting>
  <conditionalFormatting sqref="M89:M90 I89:I90 E89:E91">
    <cfRule type="containsText" dxfId="94" priority="91" operator="containsText" text="Extremo">
      <formula>NOT(ISERROR(SEARCH("Extremo",E89)))</formula>
    </cfRule>
    <cfRule type="containsText" dxfId="93" priority="92" operator="containsText" text="Alto">
      <formula>NOT(ISERROR(SEARCH("Alto",E89)))</formula>
    </cfRule>
    <cfRule type="containsText" dxfId="92" priority="93" operator="containsText" text="Moderado">
      <formula>NOT(ISERROR(SEARCH("Moderado",E89)))</formula>
    </cfRule>
    <cfRule type="containsText" dxfId="91" priority="94" operator="containsText" text="Bajo">
      <formula>NOT(ISERROR(SEARCH("Bajo",E89)))</formula>
    </cfRule>
    <cfRule type="containsText" dxfId="90" priority="95" operator="containsText" text="No significativo">
      <formula>NOT(ISERROR(SEARCH("No significativo",E89)))</formula>
    </cfRule>
  </conditionalFormatting>
  <conditionalFormatting sqref="K91 G91">
    <cfRule type="containsText" dxfId="89" priority="86" operator="containsText" text="Casi seguro">
      <formula>NOT(ISERROR(SEARCH("Casi seguro",G91)))</formula>
    </cfRule>
    <cfRule type="containsText" dxfId="88" priority="87" operator="containsText" text="Probable">
      <formula>NOT(ISERROR(SEARCH("Probable",G91)))</formula>
    </cfRule>
    <cfRule type="containsText" dxfId="87" priority="88" operator="containsText" text="Moderado">
      <formula>NOT(ISERROR(SEARCH("Moderado",G91)))</formula>
    </cfRule>
    <cfRule type="containsText" dxfId="86" priority="89" operator="containsText" text="Bajo">
      <formula>NOT(ISERROR(SEARCH("Bajo",G91)))</formula>
    </cfRule>
    <cfRule type="containsText" dxfId="85" priority="90" operator="containsText" text="No significativo">
      <formula>NOT(ISERROR(SEARCH("No significativo",G91)))</formula>
    </cfRule>
  </conditionalFormatting>
  <conditionalFormatting sqref="M91 I91">
    <cfRule type="containsText" dxfId="84" priority="81" operator="containsText" text="Extremo">
      <formula>NOT(ISERROR(SEARCH("Extremo",I91)))</formula>
    </cfRule>
    <cfRule type="containsText" dxfId="83" priority="82" operator="containsText" text="Alto">
      <formula>NOT(ISERROR(SEARCH("Alto",I91)))</formula>
    </cfRule>
    <cfRule type="containsText" dxfId="82" priority="83" operator="containsText" text="Moderado">
      <formula>NOT(ISERROR(SEARCH("Moderado",I91)))</formula>
    </cfRule>
    <cfRule type="containsText" dxfId="81" priority="84" operator="containsText" text="Bajo">
      <formula>NOT(ISERROR(SEARCH("Bajo",I91)))</formula>
    </cfRule>
    <cfRule type="containsText" dxfId="80" priority="85" operator="containsText" text="No significativo">
      <formula>NOT(ISERROR(SEARCH("No significativo",I91)))</formula>
    </cfRule>
  </conditionalFormatting>
  <conditionalFormatting sqref="C92:C93 G92:G93 K92:K93">
    <cfRule type="containsText" dxfId="79" priority="76" operator="containsText" text="Casi seguro">
      <formula>NOT(ISERROR(SEARCH("Casi seguro",C92)))</formula>
    </cfRule>
    <cfRule type="containsText" dxfId="78" priority="77" operator="containsText" text="Probable">
      <formula>NOT(ISERROR(SEARCH("Probable",C92)))</formula>
    </cfRule>
    <cfRule type="containsText" dxfId="77" priority="78" operator="containsText" text="Moderado">
      <formula>NOT(ISERROR(SEARCH("Moderado",C92)))</formula>
    </cfRule>
    <cfRule type="containsText" dxfId="76" priority="79" operator="containsText" text="Bajo">
      <formula>NOT(ISERROR(SEARCH("Bajo",C92)))</formula>
    </cfRule>
    <cfRule type="containsText" dxfId="75" priority="80" operator="containsText" text="No significativo">
      <formula>NOT(ISERROR(SEARCH("No significativo",C92)))</formula>
    </cfRule>
  </conditionalFormatting>
  <conditionalFormatting sqref="E92:E93 I92:I93 M92:M93">
    <cfRule type="containsText" dxfId="74" priority="71" operator="containsText" text="Extremo">
      <formula>NOT(ISERROR(SEARCH("Extremo",E92)))</formula>
    </cfRule>
    <cfRule type="containsText" dxfId="73" priority="72" operator="containsText" text="Alto">
      <formula>NOT(ISERROR(SEARCH("Alto",E92)))</formula>
    </cfRule>
    <cfRule type="containsText" dxfId="72" priority="73" operator="containsText" text="Moderado">
      <formula>NOT(ISERROR(SEARCH("Moderado",E92)))</formula>
    </cfRule>
    <cfRule type="containsText" dxfId="71" priority="74" operator="containsText" text="Bajo">
      <formula>NOT(ISERROR(SEARCH("Bajo",E92)))</formula>
    </cfRule>
    <cfRule type="containsText" dxfId="70" priority="75" operator="containsText" text="No significativo">
      <formula>NOT(ISERROR(SEARCH("No significativo",E92)))</formula>
    </cfRule>
  </conditionalFormatting>
  <conditionalFormatting sqref="C94 G94 K94">
    <cfRule type="containsText" dxfId="69" priority="66" operator="containsText" text="Casi seguro">
      <formula>NOT(ISERROR(SEARCH("Casi seguro",C94)))</formula>
    </cfRule>
    <cfRule type="containsText" dxfId="68" priority="67" operator="containsText" text="Probable">
      <formula>NOT(ISERROR(SEARCH("Probable",C94)))</formula>
    </cfRule>
    <cfRule type="containsText" dxfId="67" priority="68" operator="containsText" text="Moderado">
      <formula>NOT(ISERROR(SEARCH("Moderado",C94)))</formula>
    </cfRule>
    <cfRule type="containsText" dxfId="66" priority="69" operator="containsText" text="Bajo">
      <formula>NOT(ISERROR(SEARCH("Bajo",C94)))</formula>
    </cfRule>
    <cfRule type="containsText" dxfId="65" priority="70" operator="containsText" text="No significativo">
      <formula>NOT(ISERROR(SEARCH("No significativo",C94)))</formula>
    </cfRule>
  </conditionalFormatting>
  <conditionalFormatting sqref="E94 I94 M94">
    <cfRule type="containsText" dxfId="64" priority="61" operator="containsText" text="Extremo">
      <formula>NOT(ISERROR(SEARCH("Extremo",E94)))</formula>
    </cfRule>
    <cfRule type="containsText" dxfId="63" priority="62" operator="containsText" text="Alto">
      <formula>NOT(ISERROR(SEARCH("Alto",E94)))</formula>
    </cfRule>
    <cfRule type="containsText" dxfId="62" priority="63" operator="containsText" text="Moderado">
      <formula>NOT(ISERROR(SEARCH("Moderado",E94)))</formula>
    </cfRule>
    <cfRule type="containsText" dxfId="61" priority="64" operator="containsText" text="Bajo">
      <formula>NOT(ISERROR(SEARCH("Bajo",E94)))</formula>
    </cfRule>
    <cfRule type="containsText" dxfId="60" priority="65" operator="containsText" text="No significativo">
      <formula>NOT(ISERROR(SEARCH("No significativo",E94)))</formula>
    </cfRule>
  </conditionalFormatting>
  <conditionalFormatting sqref="C102 G102 K102">
    <cfRule type="containsText" dxfId="59" priority="56" operator="containsText" text="Casi seguro">
      <formula>NOT(ISERROR(SEARCH("Casi seguro",C102)))</formula>
    </cfRule>
    <cfRule type="containsText" dxfId="58" priority="57" operator="containsText" text="Probable">
      <formula>NOT(ISERROR(SEARCH("Probable",C102)))</formula>
    </cfRule>
    <cfRule type="containsText" dxfId="57" priority="58" operator="containsText" text="Moderado">
      <formula>NOT(ISERROR(SEARCH("Moderado",C102)))</formula>
    </cfRule>
    <cfRule type="containsText" dxfId="56" priority="59" operator="containsText" text="Bajo">
      <formula>NOT(ISERROR(SEARCH("Bajo",C102)))</formula>
    </cfRule>
    <cfRule type="containsText" dxfId="55" priority="60" operator="containsText" text="No significativo">
      <formula>NOT(ISERROR(SEARCH("No significativo",C102)))</formula>
    </cfRule>
  </conditionalFormatting>
  <conditionalFormatting sqref="E102 I102 M102">
    <cfRule type="containsText" dxfId="54" priority="51" operator="containsText" text="Extremo">
      <formula>NOT(ISERROR(SEARCH("Extremo",E102)))</formula>
    </cfRule>
    <cfRule type="containsText" dxfId="53" priority="52" operator="containsText" text="Alto">
      <formula>NOT(ISERROR(SEARCH("Alto",E102)))</formula>
    </cfRule>
    <cfRule type="containsText" dxfId="52" priority="53" operator="containsText" text="Moderado">
      <formula>NOT(ISERROR(SEARCH("Moderado",E102)))</formula>
    </cfRule>
    <cfRule type="containsText" dxfId="51" priority="54" operator="containsText" text="Bajo">
      <formula>NOT(ISERROR(SEARCH("Bajo",E102)))</formula>
    </cfRule>
    <cfRule type="containsText" dxfId="50" priority="55" operator="containsText" text="No significativo">
      <formula>NOT(ISERROR(SEARCH("No significativo",E102)))</formula>
    </cfRule>
  </conditionalFormatting>
  <conditionalFormatting sqref="K103:K104 G103:G104 C103:C104">
    <cfRule type="containsText" dxfId="49" priority="46" operator="containsText" text="Casi seguro">
      <formula>NOT(ISERROR(SEARCH("Casi seguro",C103)))</formula>
    </cfRule>
    <cfRule type="containsText" dxfId="48" priority="47" operator="containsText" text="Probable">
      <formula>NOT(ISERROR(SEARCH("Probable",C103)))</formula>
    </cfRule>
    <cfRule type="containsText" dxfId="47" priority="48" operator="containsText" text="Moderado">
      <formula>NOT(ISERROR(SEARCH("Moderado",C103)))</formula>
    </cfRule>
    <cfRule type="containsText" dxfId="46" priority="49" operator="containsText" text="Bajo">
      <formula>NOT(ISERROR(SEARCH("Bajo",C103)))</formula>
    </cfRule>
    <cfRule type="containsText" dxfId="45" priority="50" operator="containsText" text="No significativo">
      <formula>NOT(ISERROR(SEARCH("No significativo",C103)))</formula>
    </cfRule>
  </conditionalFormatting>
  <conditionalFormatting sqref="M103:M104 I103:I104 E103:E104">
    <cfRule type="containsText" dxfId="44" priority="41" operator="containsText" text="Extremo">
      <formula>NOT(ISERROR(SEARCH("Extremo",E103)))</formula>
    </cfRule>
    <cfRule type="containsText" dxfId="43" priority="42" operator="containsText" text="Alto">
      <formula>NOT(ISERROR(SEARCH("Alto",E103)))</formula>
    </cfRule>
    <cfRule type="containsText" dxfId="42" priority="43" operator="containsText" text="Moderado">
      <formula>NOT(ISERROR(SEARCH("Moderado",E103)))</formula>
    </cfRule>
    <cfRule type="containsText" dxfId="41" priority="44" operator="containsText" text="Bajo">
      <formula>NOT(ISERROR(SEARCH("Bajo",E103)))</formula>
    </cfRule>
    <cfRule type="containsText" dxfId="40" priority="45" operator="containsText" text="No significativo">
      <formula>NOT(ISERROR(SEARCH("No significativo",E103)))</formula>
    </cfRule>
  </conditionalFormatting>
  <conditionalFormatting sqref="K105:K106 G105:G106 C105:C107">
    <cfRule type="containsText" dxfId="39" priority="36" operator="containsText" text="Casi seguro">
      <formula>NOT(ISERROR(SEARCH("Casi seguro",C105)))</formula>
    </cfRule>
    <cfRule type="containsText" dxfId="38" priority="37" operator="containsText" text="Probable">
      <formula>NOT(ISERROR(SEARCH("Probable",C105)))</formula>
    </cfRule>
    <cfRule type="containsText" dxfId="37" priority="38" operator="containsText" text="Moderado">
      <formula>NOT(ISERROR(SEARCH("Moderado",C105)))</formula>
    </cfRule>
    <cfRule type="containsText" dxfId="36" priority="39" operator="containsText" text="Bajo">
      <formula>NOT(ISERROR(SEARCH("Bajo",C105)))</formula>
    </cfRule>
    <cfRule type="containsText" dxfId="35" priority="40" operator="containsText" text="No significativo">
      <formula>NOT(ISERROR(SEARCH("No significativo",C105)))</formula>
    </cfRule>
  </conditionalFormatting>
  <conditionalFormatting sqref="M105:M106 I105:I106 E105:E107">
    <cfRule type="containsText" dxfId="34" priority="31" operator="containsText" text="Extremo">
      <formula>NOT(ISERROR(SEARCH("Extremo",E105)))</formula>
    </cfRule>
    <cfRule type="containsText" dxfId="33" priority="32" operator="containsText" text="Alto">
      <formula>NOT(ISERROR(SEARCH("Alto",E105)))</formula>
    </cfRule>
    <cfRule type="containsText" dxfId="32" priority="33" operator="containsText" text="Moderado">
      <formula>NOT(ISERROR(SEARCH("Moderado",E105)))</formula>
    </cfRule>
    <cfRule type="containsText" dxfId="31" priority="34" operator="containsText" text="Bajo">
      <formula>NOT(ISERROR(SEARCH("Bajo",E105)))</formula>
    </cfRule>
    <cfRule type="containsText" dxfId="30" priority="35" operator="containsText" text="No significativo">
      <formula>NOT(ISERROR(SEARCH("No significativo",E105)))</formula>
    </cfRule>
  </conditionalFormatting>
  <conditionalFormatting sqref="K107 G107">
    <cfRule type="containsText" dxfId="29" priority="26" operator="containsText" text="Casi seguro">
      <formula>NOT(ISERROR(SEARCH("Casi seguro",G107)))</formula>
    </cfRule>
    <cfRule type="containsText" dxfId="28" priority="27" operator="containsText" text="Probable">
      <formula>NOT(ISERROR(SEARCH("Probable",G107)))</formula>
    </cfRule>
    <cfRule type="containsText" dxfId="27" priority="28" operator="containsText" text="Moderado">
      <formula>NOT(ISERROR(SEARCH("Moderado",G107)))</formula>
    </cfRule>
    <cfRule type="containsText" dxfId="26" priority="29" operator="containsText" text="Bajo">
      <formula>NOT(ISERROR(SEARCH("Bajo",G107)))</formula>
    </cfRule>
    <cfRule type="containsText" dxfId="25" priority="30" operator="containsText" text="No significativo">
      <formula>NOT(ISERROR(SEARCH("No significativo",G107)))</formula>
    </cfRule>
  </conditionalFormatting>
  <conditionalFormatting sqref="M107 I107">
    <cfRule type="containsText" dxfId="24" priority="21" operator="containsText" text="Extremo">
      <formula>NOT(ISERROR(SEARCH("Extremo",I107)))</formula>
    </cfRule>
    <cfRule type="containsText" dxfId="23" priority="22" operator="containsText" text="Alto">
      <formula>NOT(ISERROR(SEARCH("Alto",I107)))</formula>
    </cfRule>
    <cfRule type="containsText" dxfId="22" priority="23" operator="containsText" text="Moderado">
      <formula>NOT(ISERROR(SEARCH("Moderado",I107)))</formula>
    </cfRule>
    <cfRule type="containsText" dxfId="21" priority="24" operator="containsText" text="Bajo">
      <formula>NOT(ISERROR(SEARCH("Bajo",I107)))</formula>
    </cfRule>
    <cfRule type="containsText" dxfId="20" priority="25" operator="containsText" text="No significativo">
      <formula>NOT(ISERROR(SEARCH("No significativo",I107)))</formula>
    </cfRule>
  </conditionalFormatting>
  <conditionalFormatting sqref="C111:C112 G111:G112 K111:K112">
    <cfRule type="containsText" dxfId="19" priority="16" operator="containsText" text="Casi seguro">
      <formula>NOT(ISERROR(SEARCH("Casi seguro",C111)))</formula>
    </cfRule>
    <cfRule type="containsText" dxfId="18" priority="17" operator="containsText" text="Probable">
      <formula>NOT(ISERROR(SEARCH("Probable",C111)))</formula>
    </cfRule>
    <cfRule type="containsText" dxfId="17" priority="18" operator="containsText" text="Moderado">
      <formula>NOT(ISERROR(SEARCH("Moderado",C111)))</formula>
    </cfRule>
    <cfRule type="containsText" dxfId="16" priority="19" operator="containsText" text="Bajo">
      <formula>NOT(ISERROR(SEARCH("Bajo",C111)))</formula>
    </cfRule>
    <cfRule type="containsText" dxfId="15" priority="20" operator="containsText" text="No significativo">
      <formula>NOT(ISERROR(SEARCH("No significativo",C111)))</formula>
    </cfRule>
  </conditionalFormatting>
  <conditionalFormatting sqref="E111:E112 I111:I112 M111:M112">
    <cfRule type="containsText" dxfId="14" priority="11" operator="containsText" text="Extremo">
      <formula>NOT(ISERROR(SEARCH("Extremo",E111)))</formula>
    </cfRule>
    <cfRule type="containsText" dxfId="13" priority="12" operator="containsText" text="Alto">
      <formula>NOT(ISERROR(SEARCH("Alto",E111)))</formula>
    </cfRule>
    <cfRule type="containsText" dxfId="12" priority="13" operator="containsText" text="Moderado">
      <formula>NOT(ISERROR(SEARCH("Moderado",E111)))</formula>
    </cfRule>
    <cfRule type="containsText" dxfId="11" priority="14" operator="containsText" text="Bajo">
      <formula>NOT(ISERROR(SEARCH("Bajo",E111)))</formula>
    </cfRule>
    <cfRule type="containsText" dxfId="10" priority="15" operator="containsText" text="No significativo">
      <formula>NOT(ISERROR(SEARCH("No significativo",E111)))</formula>
    </cfRule>
  </conditionalFormatting>
  <conditionalFormatting sqref="C113 G113 K113">
    <cfRule type="containsText" dxfId="9" priority="6" operator="containsText" text="Casi seguro">
      <formula>NOT(ISERROR(SEARCH("Casi seguro",C113)))</formula>
    </cfRule>
    <cfRule type="containsText" dxfId="8" priority="7" operator="containsText" text="Probable">
      <formula>NOT(ISERROR(SEARCH("Probable",C113)))</formula>
    </cfRule>
    <cfRule type="containsText" dxfId="7" priority="8" operator="containsText" text="Moderado">
      <formula>NOT(ISERROR(SEARCH("Moderado",C113)))</formula>
    </cfRule>
    <cfRule type="containsText" dxfId="6" priority="9" operator="containsText" text="Bajo">
      <formula>NOT(ISERROR(SEARCH("Bajo",C113)))</formula>
    </cfRule>
    <cfRule type="containsText" dxfId="5" priority="10" operator="containsText" text="No significativo">
      <formula>NOT(ISERROR(SEARCH("No significativo",C113)))</formula>
    </cfRule>
  </conditionalFormatting>
  <conditionalFormatting sqref="E113 I113 M113">
    <cfRule type="containsText" dxfId="4" priority="1" operator="containsText" text="Extremo">
      <formula>NOT(ISERROR(SEARCH("Extremo",E113)))</formula>
    </cfRule>
    <cfRule type="containsText" dxfId="3" priority="2" operator="containsText" text="Alto">
      <formula>NOT(ISERROR(SEARCH("Alto",E113)))</formula>
    </cfRule>
    <cfRule type="containsText" dxfId="2" priority="3" operator="containsText" text="Moderado">
      <formula>NOT(ISERROR(SEARCH("Moderado",E113)))</formula>
    </cfRule>
    <cfRule type="containsText" dxfId="1" priority="4" operator="containsText" text="Bajo">
      <formula>NOT(ISERROR(SEARCH("Bajo",E113)))</formula>
    </cfRule>
    <cfRule type="containsText" dxfId="0" priority="5" operator="containsText" text="No significativo">
      <formula>NOT(ISERROR(SEARCH("No significativo",E113)))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E7ED817-8447-4507-B8DE-061FA8D5F4A7}">
          <x14:formula1>
            <xm:f>'Criterios GR'!$A$3:$A$7</xm:f>
          </x14:formula1>
          <xm:sqref>C5 G7 K7 G9:G56 C7:C56 K9:K56 C58:C78 G58:G78 K58:K78 K80:K94 C80:C94 G80:G94 K96:K1048576 G96:G1048576 C96:C1048576</xm:sqref>
        </x14:dataValidation>
        <x14:dataValidation type="list" allowBlank="1" showInputMessage="1" showErrorMessage="1" xr:uid="{E7BE7A93-9A09-4607-B303-DFBFFF38A077}">
          <x14:formula1>
            <xm:f>'Criterios GR'!$I$27:$M$27</xm:f>
          </x14:formula1>
          <xm:sqref>E7 I7 M7 I9:I56 E9:E56 M9:M56 E58:E78 I58:I78 M58:M78 M80:M94 E80:E94 I80:I94 M96:M1048576 I96:I1048576 E96:E1048576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E7449-2F17-4116-9520-8F23F9F74E5F}">
  <dimension ref="A1:T33"/>
  <sheetViews>
    <sheetView workbookViewId="0">
      <selection activeCell="A23" sqref="A23:B26"/>
    </sheetView>
  </sheetViews>
  <sheetFormatPr defaultColWidth="11.42578125" defaultRowHeight="14.45"/>
  <cols>
    <col min="3" max="3" width="16.7109375" customWidth="1"/>
    <col min="4" max="4" width="17.42578125" customWidth="1"/>
    <col min="6" max="6" width="15" customWidth="1"/>
    <col min="7" max="7" width="8.85546875" customWidth="1"/>
    <col min="8" max="8" width="21.42578125" customWidth="1"/>
    <col min="9" max="11" width="22.5703125" customWidth="1"/>
    <col min="12" max="12" width="35" customWidth="1"/>
  </cols>
  <sheetData>
    <row r="1" spans="1:20" ht="15.6">
      <c r="A1" s="80" t="s">
        <v>13</v>
      </c>
      <c r="B1" s="80"/>
      <c r="C1" s="80"/>
      <c r="F1" s="81" t="s">
        <v>15</v>
      </c>
      <c r="G1" s="81"/>
      <c r="H1" s="81"/>
      <c r="I1" s="81"/>
      <c r="J1" s="81"/>
      <c r="K1" s="81"/>
      <c r="L1" s="81"/>
      <c r="O1">
        <v>1</v>
      </c>
      <c r="P1" t="s">
        <v>113</v>
      </c>
      <c r="S1">
        <v>5</v>
      </c>
      <c r="T1" t="s">
        <v>114</v>
      </c>
    </row>
    <row r="2" spans="1:20">
      <c r="A2" s="6" t="s">
        <v>115</v>
      </c>
      <c r="B2" s="6" t="s">
        <v>116</v>
      </c>
      <c r="C2" s="6" t="s">
        <v>117</v>
      </c>
      <c r="D2" s="6" t="s">
        <v>118</v>
      </c>
      <c r="F2" s="6" t="s">
        <v>115</v>
      </c>
      <c r="G2" s="6" t="s">
        <v>116</v>
      </c>
      <c r="H2" s="6" t="s">
        <v>119</v>
      </c>
      <c r="I2" s="6" t="s">
        <v>120</v>
      </c>
      <c r="J2" s="6" t="s">
        <v>121</v>
      </c>
      <c r="K2" s="6" t="s">
        <v>122</v>
      </c>
      <c r="L2" s="6" t="s">
        <v>123</v>
      </c>
      <c r="O2">
        <v>2</v>
      </c>
      <c r="P2" t="s">
        <v>31</v>
      </c>
      <c r="S2">
        <v>4</v>
      </c>
      <c r="T2" t="s">
        <v>57</v>
      </c>
    </row>
    <row r="3" spans="1:20" ht="36">
      <c r="A3" s="29" t="s">
        <v>52</v>
      </c>
      <c r="B3" s="30">
        <v>1</v>
      </c>
      <c r="C3" s="18" t="s">
        <v>124</v>
      </c>
      <c r="D3" s="33" t="s">
        <v>125</v>
      </c>
      <c r="F3" s="82" t="s">
        <v>52</v>
      </c>
      <c r="G3" s="82">
        <v>1</v>
      </c>
      <c r="H3" s="83" t="s">
        <v>126</v>
      </c>
      <c r="I3" s="17" t="s">
        <v>127</v>
      </c>
      <c r="J3" s="17" t="s">
        <v>128</v>
      </c>
      <c r="K3" s="83" t="s">
        <v>129</v>
      </c>
      <c r="L3" s="18" t="s">
        <v>130</v>
      </c>
      <c r="O3">
        <v>3</v>
      </c>
      <c r="P3" t="s">
        <v>31</v>
      </c>
      <c r="S3">
        <v>3</v>
      </c>
      <c r="T3" t="s">
        <v>30</v>
      </c>
    </row>
    <row r="4" spans="1:20" ht="36">
      <c r="A4" s="7" t="s">
        <v>34</v>
      </c>
      <c r="B4" s="8">
        <v>2</v>
      </c>
      <c r="C4" s="9" t="s">
        <v>131</v>
      </c>
      <c r="D4" s="33" t="s">
        <v>132</v>
      </c>
      <c r="F4" s="82"/>
      <c r="G4" s="82"/>
      <c r="H4" s="83"/>
      <c r="I4" s="83" t="s">
        <v>133</v>
      </c>
      <c r="J4" s="83" t="s">
        <v>134</v>
      </c>
      <c r="K4" s="83"/>
      <c r="L4" s="18" t="s">
        <v>135</v>
      </c>
      <c r="O4">
        <v>4</v>
      </c>
      <c r="P4" t="s">
        <v>31</v>
      </c>
      <c r="S4">
        <v>2</v>
      </c>
      <c r="T4" t="s">
        <v>34</v>
      </c>
    </row>
    <row r="5" spans="1:20" ht="36">
      <c r="A5" s="11" t="s">
        <v>30</v>
      </c>
      <c r="B5" s="12">
        <v>3</v>
      </c>
      <c r="C5" s="9" t="s">
        <v>136</v>
      </c>
      <c r="D5" s="33" t="s">
        <v>137</v>
      </c>
      <c r="F5" s="82"/>
      <c r="G5" s="82"/>
      <c r="H5" s="83"/>
      <c r="I5" s="83"/>
      <c r="J5" s="83"/>
      <c r="K5" s="83"/>
      <c r="L5" s="18" t="s">
        <v>138</v>
      </c>
      <c r="O5">
        <v>5</v>
      </c>
      <c r="P5" t="s">
        <v>139</v>
      </c>
      <c r="S5">
        <v>1</v>
      </c>
      <c r="T5" t="s">
        <v>52</v>
      </c>
    </row>
    <row r="6" spans="1:20" ht="36">
      <c r="A6" s="13" t="s">
        <v>57</v>
      </c>
      <c r="B6" s="14">
        <v>4</v>
      </c>
      <c r="C6" s="9" t="s">
        <v>57</v>
      </c>
      <c r="D6" s="33" t="s">
        <v>140</v>
      </c>
      <c r="F6" s="84" t="s">
        <v>34</v>
      </c>
      <c r="G6" s="84">
        <v>2</v>
      </c>
      <c r="H6" s="83" t="s">
        <v>141</v>
      </c>
      <c r="I6" s="83" t="s">
        <v>142</v>
      </c>
      <c r="J6" s="17" t="s">
        <v>143</v>
      </c>
      <c r="K6" s="83" t="s">
        <v>144</v>
      </c>
      <c r="L6" s="18" t="s">
        <v>145</v>
      </c>
      <c r="O6">
        <v>6</v>
      </c>
      <c r="P6" t="s">
        <v>139</v>
      </c>
    </row>
    <row r="7" spans="1:20" ht="24">
      <c r="A7" s="15" t="s">
        <v>114</v>
      </c>
      <c r="B7" s="16">
        <v>5</v>
      </c>
      <c r="C7" s="9" t="s">
        <v>146</v>
      </c>
      <c r="D7" s="10" t="s">
        <v>147</v>
      </c>
      <c r="F7" s="84"/>
      <c r="G7" s="84"/>
      <c r="H7" s="83"/>
      <c r="I7" s="83"/>
      <c r="J7" s="17" t="s">
        <v>148</v>
      </c>
      <c r="K7" s="83"/>
      <c r="L7" s="18" t="s">
        <v>138</v>
      </c>
      <c r="O7">
        <v>7</v>
      </c>
      <c r="P7" t="s">
        <v>139</v>
      </c>
    </row>
    <row r="8" spans="1:20" ht="24">
      <c r="F8" s="86" t="s">
        <v>30</v>
      </c>
      <c r="G8" s="86">
        <v>3</v>
      </c>
      <c r="H8" s="83" t="s">
        <v>149</v>
      </c>
      <c r="I8" s="83" t="s">
        <v>150</v>
      </c>
      <c r="J8" s="83" t="s">
        <v>151</v>
      </c>
      <c r="K8" s="83" t="s">
        <v>152</v>
      </c>
      <c r="L8" s="18" t="s">
        <v>153</v>
      </c>
      <c r="O8">
        <v>8</v>
      </c>
      <c r="P8" t="s">
        <v>139</v>
      </c>
    </row>
    <row r="9" spans="1:20" ht="72">
      <c r="F9" s="86"/>
      <c r="G9" s="86"/>
      <c r="H9" s="83"/>
      <c r="I9" s="83"/>
      <c r="J9" s="83"/>
      <c r="K9" s="83"/>
      <c r="L9" s="18" t="s">
        <v>154</v>
      </c>
      <c r="O9">
        <v>9</v>
      </c>
      <c r="P9" t="s">
        <v>139</v>
      </c>
    </row>
    <row r="10" spans="1:20">
      <c r="F10" s="86"/>
      <c r="G10" s="86"/>
      <c r="H10" s="83"/>
      <c r="I10" s="83"/>
      <c r="J10" s="83"/>
      <c r="K10" s="83"/>
      <c r="L10" s="18" t="s">
        <v>155</v>
      </c>
      <c r="O10">
        <v>10</v>
      </c>
      <c r="P10" t="s">
        <v>38</v>
      </c>
    </row>
    <row r="11" spans="1:20" ht="48">
      <c r="F11" s="85" t="s">
        <v>33</v>
      </c>
      <c r="G11" s="85">
        <v>4</v>
      </c>
      <c r="H11" s="83" t="s">
        <v>156</v>
      </c>
      <c r="I11" s="83" t="s">
        <v>157</v>
      </c>
      <c r="J11" s="83" t="s">
        <v>158</v>
      </c>
      <c r="K11" s="83" t="s">
        <v>159</v>
      </c>
      <c r="L11" s="18" t="s">
        <v>160</v>
      </c>
      <c r="O11">
        <v>11</v>
      </c>
      <c r="P11" t="s">
        <v>38</v>
      </c>
    </row>
    <row r="12" spans="1:20">
      <c r="F12" s="85"/>
      <c r="G12" s="85"/>
      <c r="H12" s="83"/>
      <c r="I12" s="83"/>
      <c r="J12" s="83"/>
      <c r="K12" s="83"/>
      <c r="L12" s="18" t="s">
        <v>161</v>
      </c>
      <c r="O12">
        <v>12</v>
      </c>
      <c r="P12" t="s">
        <v>38</v>
      </c>
    </row>
    <row r="13" spans="1:20" ht="48">
      <c r="F13" s="85"/>
      <c r="G13" s="85"/>
      <c r="H13" s="83"/>
      <c r="I13" s="83"/>
      <c r="J13" s="83"/>
      <c r="K13" s="83"/>
      <c r="L13" s="18" t="s">
        <v>162</v>
      </c>
      <c r="O13">
        <v>13</v>
      </c>
      <c r="P13" t="s">
        <v>38</v>
      </c>
    </row>
    <row r="14" spans="1:20" ht="24">
      <c r="F14" s="88" t="s">
        <v>53</v>
      </c>
      <c r="G14" s="88">
        <v>5</v>
      </c>
      <c r="H14" s="83" t="s">
        <v>163</v>
      </c>
      <c r="I14" s="83" t="s">
        <v>164</v>
      </c>
      <c r="J14" s="83" t="s">
        <v>165</v>
      </c>
      <c r="K14" s="83" t="s">
        <v>166</v>
      </c>
      <c r="L14" s="18" t="s">
        <v>167</v>
      </c>
      <c r="O14">
        <v>14</v>
      </c>
      <c r="P14" t="s">
        <v>38</v>
      </c>
    </row>
    <row r="15" spans="1:20" ht="24">
      <c r="F15" s="88"/>
      <c r="G15" s="88"/>
      <c r="H15" s="83"/>
      <c r="I15" s="83"/>
      <c r="J15" s="83"/>
      <c r="K15" s="83"/>
      <c r="L15" s="18" t="s">
        <v>168</v>
      </c>
      <c r="O15">
        <v>15</v>
      </c>
      <c r="P15" t="s">
        <v>38</v>
      </c>
    </row>
    <row r="16" spans="1:20">
      <c r="F16" s="88"/>
      <c r="G16" s="88"/>
      <c r="H16" s="83"/>
      <c r="I16" s="83"/>
      <c r="J16" s="83"/>
      <c r="K16" s="83"/>
      <c r="L16" s="18" t="s">
        <v>169</v>
      </c>
      <c r="O16">
        <v>16</v>
      </c>
      <c r="P16" t="s">
        <v>38</v>
      </c>
    </row>
    <row r="17" spans="1:16" ht="60">
      <c r="F17" s="88"/>
      <c r="G17" s="88"/>
      <c r="H17" s="83"/>
      <c r="I17" s="83"/>
      <c r="J17" s="83"/>
      <c r="K17" s="83"/>
      <c r="L17" s="18" t="s">
        <v>170</v>
      </c>
      <c r="O17">
        <v>17</v>
      </c>
      <c r="P17" t="s">
        <v>171</v>
      </c>
    </row>
    <row r="18" spans="1:16">
      <c r="O18">
        <v>18</v>
      </c>
      <c r="P18" t="s">
        <v>171</v>
      </c>
    </row>
    <row r="19" spans="1:16">
      <c r="O19">
        <v>19</v>
      </c>
      <c r="P19" t="s">
        <v>171</v>
      </c>
    </row>
    <row r="20" spans="1:16">
      <c r="H20" s="24" t="s">
        <v>172</v>
      </c>
      <c r="I20" s="24"/>
      <c r="J20" s="24"/>
      <c r="K20" s="24"/>
      <c r="L20" s="24"/>
      <c r="M20" s="24"/>
      <c r="O20">
        <v>20</v>
      </c>
      <c r="P20" t="s">
        <v>171</v>
      </c>
    </row>
    <row r="21" spans="1:16">
      <c r="O21">
        <v>21</v>
      </c>
      <c r="P21" t="s">
        <v>171</v>
      </c>
    </row>
    <row r="22" spans="1:16" ht="18.600000000000001">
      <c r="A22" s="80" t="s">
        <v>173</v>
      </c>
      <c r="B22" s="80"/>
      <c r="G22" s="87" t="s">
        <v>13</v>
      </c>
      <c r="H22" s="1" t="s">
        <v>114</v>
      </c>
      <c r="I22" s="19">
        <v>5</v>
      </c>
      <c r="J22" s="20">
        <v>10</v>
      </c>
      <c r="K22" s="20">
        <v>15</v>
      </c>
      <c r="L22" s="21">
        <v>20</v>
      </c>
      <c r="M22" s="21">
        <v>25</v>
      </c>
      <c r="O22">
        <v>22</v>
      </c>
      <c r="P22" t="s">
        <v>171</v>
      </c>
    </row>
    <row r="23" spans="1:16" ht="18.75" customHeight="1">
      <c r="A23" s="28" t="s">
        <v>171</v>
      </c>
      <c r="B23" t="s">
        <v>174</v>
      </c>
      <c r="G23" s="87"/>
      <c r="H23" s="1" t="s">
        <v>57</v>
      </c>
      <c r="I23" s="19">
        <v>4</v>
      </c>
      <c r="J23" s="19">
        <v>8</v>
      </c>
      <c r="K23" s="20">
        <v>12</v>
      </c>
      <c r="L23" s="20">
        <v>16</v>
      </c>
      <c r="M23" s="21">
        <v>20</v>
      </c>
      <c r="O23">
        <v>23</v>
      </c>
      <c r="P23" t="s">
        <v>171</v>
      </c>
    </row>
    <row r="24" spans="1:16" ht="18.75" customHeight="1">
      <c r="A24" s="25" t="s">
        <v>38</v>
      </c>
      <c r="B24" t="s">
        <v>175</v>
      </c>
      <c r="G24" s="87"/>
      <c r="H24" s="1" t="s">
        <v>30</v>
      </c>
      <c r="I24" s="22">
        <v>3</v>
      </c>
      <c r="J24" s="19">
        <v>6</v>
      </c>
      <c r="K24" s="19">
        <v>9</v>
      </c>
      <c r="L24" s="20">
        <v>12</v>
      </c>
      <c r="M24" s="20">
        <v>15</v>
      </c>
      <c r="O24">
        <v>24</v>
      </c>
      <c r="P24" t="s">
        <v>171</v>
      </c>
    </row>
    <row r="25" spans="1:16" ht="18.75" customHeight="1">
      <c r="A25" s="26" t="s">
        <v>139</v>
      </c>
      <c r="B25" t="s">
        <v>176</v>
      </c>
      <c r="G25" s="87"/>
      <c r="H25" s="1" t="s">
        <v>34</v>
      </c>
      <c r="I25" s="22">
        <v>2</v>
      </c>
      <c r="J25" s="22">
        <v>4</v>
      </c>
      <c r="K25" s="19">
        <v>6</v>
      </c>
      <c r="L25" s="19">
        <v>8</v>
      </c>
      <c r="M25" s="20">
        <v>10</v>
      </c>
      <c r="O25">
        <v>25</v>
      </c>
      <c r="P25" t="s">
        <v>171</v>
      </c>
    </row>
    <row r="26" spans="1:16" ht="18.600000000000001">
      <c r="A26" s="27" t="s">
        <v>31</v>
      </c>
      <c r="B26" t="s">
        <v>177</v>
      </c>
      <c r="G26" s="87"/>
      <c r="H26" s="1" t="s">
        <v>52</v>
      </c>
      <c r="I26" s="31">
        <v>1</v>
      </c>
      <c r="J26" s="22">
        <v>2</v>
      </c>
      <c r="K26" s="22">
        <v>3</v>
      </c>
      <c r="L26" s="19">
        <v>4</v>
      </c>
      <c r="M26" s="19">
        <v>5</v>
      </c>
    </row>
    <row r="27" spans="1:16" ht="15.75" customHeight="1">
      <c r="A27" s="32" t="s">
        <v>113</v>
      </c>
      <c r="B27" t="s">
        <v>177</v>
      </c>
      <c r="I27" s="23" t="s">
        <v>52</v>
      </c>
      <c r="J27" s="23" t="s">
        <v>34</v>
      </c>
      <c r="K27" s="23" t="s">
        <v>30</v>
      </c>
      <c r="L27" s="23" t="s">
        <v>33</v>
      </c>
      <c r="M27" s="23" t="s">
        <v>53</v>
      </c>
    </row>
    <row r="28" spans="1:16" ht="15.75" customHeight="1">
      <c r="I28" s="34">
        <v>1</v>
      </c>
      <c r="J28" s="34">
        <v>2</v>
      </c>
      <c r="K28" s="34">
        <v>3</v>
      </c>
      <c r="L28" s="34">
        <v>4</v>
      </c>
      <c r="M28" s="34">
        <v>5</v>
      </c>
    </row>
    <row r="29" spans="1:16">
      <c r="A29" t="s">
        <v>178</v>
      </c>
      <c r="B29" t="s">
        <v>179</v>
      </c>
    </row>
    <row r="30" spans="1:16">
      <c r="A30" t="s">
        <v>180</v>
      </c>
      <c r="B30" t="s">
        <v>181</v>
      </c>
    </row>
    <row r="31" spans="1:16">
      <c r="A31" t="s">
        <v>182</v>
      </c>
      <c r="B31" t="s">
        <v>183</v>
      </c>
    </row>
    <row r="32" spans="1:16">
      <c r="A32" t="s">
        <v>184</v>
      </c>
      <c r="B32" t="s">
        <v>185</v>
      </c>
    </row>
    <row r="33" spans="1:2">
      <c r="A33" t="s">
        <v>186</v>
      </c>
      <c r="B33" t="s">
        <v>187</v>
      </c>
    </row>
  </sheetData>
  <mergeCells count="33">
    <mergeCell ref="G22:G26"/>
    <mergeCell ref="A22:B22"/>
    <mergeCell ref="F14:F17"/>
    <mergeCell ref="G14:G17"/>
    <mergeCell ref="H14:H17"/>
    <mergeCell ref="I14:I17"/>
    <mergeCell ref="J14:J17"/>
    <mergeCell ref="K14:K17"/>
    <mergeCell ref="K8:K10"/>
    <mergeCell ref="F11:F13"/>
    <mergeCell ref="G11:G13"/>
    <mergeCell ref="H11:H13"/>
    <mergeCell ref="I11:I13"/>
    <mergeCell ref="J11:J13"/>
    <mergeCell ref="K11:K13"/>
    <mergeCell ref="F8:F10"/>
    <mergeCell ref="G8:G10"/>
    <mergeCell ref="H8:H10"/>
    <mergeCell ref="I8:I10"/>
    <mergeCell ref="J8:J10"/>
    <mergeCell ref="F6:F7"/>
    <mergeCell ref="G6:G7"/>
    <mergeCell ref="H6:H7"/>
    <mergeCell ref="I6:I7"/>
    <mergeCell ref="K6:K7"/>
    <mergeCell ref="A1:C1"/>
    <mergeCell ref="F1:L1"/>
    <mergeCell ref="F3:F5"/>
    <mergeCell ref="G3:G5"/>
    <mergeCell ref="H3:H5"/>
    <mergeCell ref="K3:K5"/>
    <mergeCell ref="I4:I5"/>
    <mergeCell ref="J4:J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89A1A1F8471244A06EB4ADE903E3F8" ma:contentTypeVersion="6" ma:contentTypeDescription="Create a new document." ma:contentTypeScope="" ma:versionID="bd7bbd9c31c86af2d426d7e2f134a9f7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e98b1dc2634196de15731da21d501c47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1674DD-518B-4C34-9C1E-14E09F052BA5}"/>
</file>

<file path=customXml/itemProps2.xml><?xml version="1.0" encoding="utf-8"?>
<ds:datastoreItem xmlns:ds="http://schemas.openxmlformats.org/officeDocument/2006/customXml" ds:itemID="{3D7E5FDB-CF96-4E16-9E1A-33DD74C2036B}"/>
</file>

<file path=customXml/itemProps3.xml><?xml version="1.0" encoding="utf-8"?>
<ds:datastoreItem xmlns:ds="http://schemas.openxmlformats.org/officeDocument/2006/customXml" ds:itemID="{16FEBA4F-517B-4769-9346-94FC4B7949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Leonardo González Gutiérrez</dc:creator>
  <cp:keywords/>
  <dc:description/>
  <cp:lastModifiedBy>Ana M Cardenas (Diprem)</cp:lastModifiedBy>
  <cp:revision/>
  <dcterms:created xsi:type="dcterms:W3CDTF">2021-05-26T21:25:02Z</dcterms:created>
  <dcterms:modified xsi:type="dcterms:W3CDTF">2022-07-01T19:06:18Z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</Properties>
</file>